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9615" tabRatio="930" firstSheet="18" activeTab="21"/>
  </bookViews>
  <sheets>
    <sheet name="1. CARTA PRESENTACION" sheetId="1" r:id="rId1"/>
    <sheet name="2. COMPROMISO DE TRANSPARENCIA" sheetId="2" r:id="rId2"/>
    <sheet name="3. MODELO CONSORCIO O UT" sheetId="3" r:id="rId3"/>
    <sheet name="4. DECLARACIÓN MULTAS SANCIONES" sheetId="4" r:id="rId4"/>
    <sheet name="5. PROPUESTA ECONOMICA" sheetId="5" r:id="rId5"/>
    <sheet name="6. REQUERIMIENTOS INDEM." sheetId="6" r:id="rId6"/>
    <sheet name="7. CAPACIDAD ADM Y OPERACIONAL" sheetId="7" r:id="rId7"/>
    <sheet name="8. NOTA DE COBERTURA" sheetId="8" r:id="rId8"/>
    <sheet name="9. EXPERIENCIA" sheetId="9" r:id="rId9"/>
    <sheet name="10. RELACIÓN DE PROPUESTAS" sheetId="10" r:id="rId10"/>
    <sheet name="11. TRDM" sheetId="11" r:id="rId11"/>
    <sheet name="12.INCDEU" sheetId="12" r:id="rId12"/>
    <sheet name="13. AUTOS" sheetId="13" r:id="rId13"/>
    <sheet name="14. MANEJO" sheetId="14" r:id="rId14"/>
    <sheet name="15. RCE" sheetId="15" r:id="rId15"/>
    <sheet name="16. TV" sheetId="16" r:id="rId16"/>
    <sheet name="17. RCSP" sheetId="17" r:id="rId17"/>
    <sheet name="18. IRF" sheetId="18" r:id="rId18"/>
    <sheet name="19. VGEMP" sheetId="19" r:id="rId19"/>
    <sheet name="20. VGDEU" sheetId="20" r:id="rId20"/>
    <sheet name="21. SOAT" sheetId="21" r:id="rId21"/>
    <sheet name="Anexo 1 - REL BIENES TRDM" sheetId="22" r:id="rId22"/>
    <sheet name="Anexo 2 - INCDEU" sheetId="23" r:id="rId23"/>
    <sheet name="Anexo 3 - REL AUTOS" sheetId="24" r:id="rId24"/>
    <sheet name="Anexo 4 - REL SOAT" sheetId="25" r:id="rId25"/>
    <sheet name="Anexo 5 - VDEMP" sheetId="26" r:id="rId26"/>
    <sheet name="Anexo 6 - VGDEU" sheetId="27" r:id="rId27"/>
    <sheet name="Hoja1" sheetId="28" r:id="rId28"/>
  </sheets>
  <externalReferences>
    <externalReference r:id="rId31"/>
    <externalReference r:id="rId32"/>
    <externalReference r:id="rId33"/>
    <externalReference r:id="rId34"/>
    <externalReference r:id="rId35"/>
    <externalReference r:id="rId36"/>
    <externalReference r:id="rId37"/>
  </externalReferences>
  <definedNames>
    <definedName name="_Toc140149825_1">'[1]JURIDICA'!#REF!</definedName>
    <definedName name="_Toc140149825_59">#REF!</definedName>
    <definedName name="_Toc142149825_60">#REF!</definedName>
    <definedName name="_Toc333917917" localSheetId="5">'6. REQUERIMIENTOS INDEM.'!$A$2</definedName>
    <definedName name="AMOR">'[1]JURIDICA'!#REF!</definedName>
    <definedName name="_xlnm.Print_Area" localSheetId="0">'1. CARTA PRESENTACION'!$A$1:$B$63</definedName>
    <definedName name="_xlnm.Print_Area" localSheetId="9">'10. RELACIÓN DE PROPUESTAS'!$A$1:$I$22</definedName>
    <definedName name="_xlnm.Print_Area" localSheetId="10">'11. TRDM'!$A$1:$E$220</definedName>
    <definedName name="_xlnm.Print_Area" localSheetId="11">'12.INCDEU'!$A$1:$E$148</definedName>
    <definedName name="_xlnm.Print_Area" localSheetId="12">'13. AUTOS'!$A$1:$E$147</definedName>
    <definedName name="_xlnm.Print_Area" localSheetId="13">'14. MANEJO'!$A$1:$E$149</definedName>
    <definedName name="_xlnm.Print_Area" localSheetId="14">'15. RCE'!$A$1:$E$148</definedName>
    <definedName name="_xlnm.Print_Area" localSheetId="15">'16. TV'!$A$1:$E$134</definedName>
    <definedName name="_xlnm.Print_Area" localSheetId="16">'17. RCSP'!$A$1:$E$142</definedName>
    <definedName name="_xlnm.Print_Area" localSheetId="17">'18. IRF'!$A$1:$E$155</definedName>
    <definedName name="_xlnm.Print_Area" localSheetId="18">'19. VGEMP'!$A$1:$E$91</definedName>
    <definedName name="_xlnm.Print_Area" localSheetId="1">'2. COMPROMISO DE TRANSPARENCIA'!$A$1:$A$50</definedName>
    <definedName name="_xlnm.Print_Area" localSheetId="20">'21. SOAT'!$A$1:$E$48</definedName>
    <definedName name="_xlnm.Print_Area" localSheetId="2">'3. MODELO CONSORCIO O UT'!$A$1:$A$28</definedName>
    <definedName name="_xlnm.Print_Area" localSheetId="3">'4. DECLARACIÓN MULTAS SANCIONES'!$A$1:$A$27</definedName>
    <definedName name="_xlnm.Print_Area" localSheetId="4">'5. PROPUESTA ECONOMICA'!$A$1:$G$29</definedName>
    <definedName name="_xlnm.Print_Area" localSheetId="5">'6. REQUERIMIENTOS INDEM.'!$A$1:$D$36</definedName>
    <definedName name="_xlnm.Print_Area" localSheetId="6">'7. CAPACIDAD ADM Y OPERACIONAL'!$A$1:$F$65</definedName>
    <definedName name="_xlnm.Print_Area" localSheetId="7">'8. NOTA DE COBERTURA'!$A$1:$I$44</definedName>
    <definedName name="_xlnm.Print_Area" localSheetId="8">'9. EXPERIENCIA'!$A$1:$K$21</definedName>
    <definedName name="_xlnm.Print_Area" localSheetId="21">'Anexo 1 - REL BIENES TRDM'!#REF!</definedName>
    <definedName name="_xlnm.Print_Area" localSheetId="23">'Anexo 3 - REL AUTOS'!$A$1:$L$13</definedName>
    <definedName name="_xlnm.Print_Area" localSheetId="24">'Anexo 4 - REL SOAT'!$A$1:$N$11</definedName>
    <definedName name="_xlnm.Print_Area" localSheetId="25">'Anexo 5 - VDEMP'!$A$1:$E$27</definedName>
    <definedName name="_xlnm.Print_Area" localSheetId="26">'Anexo 6 - VGDEU'!$A$1:$D$77</definedName>
    <definedName name="FFFFFFF" localSheetId="18">#REF!</definedName>
    <definedName name="FFFFFFF" localSheetId="20">#REF!</definedName>
    <definedName name="FFFFFFF" localSheetId="21">#REF!</definedName>
    <definedName name="FFFFFFF" localSheetId="23">#REF!</definedName>
    <definedName name="FFFFFFF" localSheetId="24">#REF!</definedName>
    <definedName name="FFFFFFF" localSheetId="25">#REF!</definedName>
    <definedName name="FFFFFFF">#REF!</definedName>
    <definedName name="GG">'[1]JURIDICA'!#REF!</definedName>
    <definedName name="GGGGGG">#REF!</definedName>
    <definedName name="opcion2">'[5]CUADRO RESUMEN'!$L$21</definedName>
    <definedName name="opcion3">'[5]CUADRO RESUMEN'!$L$22</definedName>
    <definedName name="opcion4">'[5]CUADRO RESUMEN'!$L$23</definedName>
    <definedName name="opcion5">'[5]CUADRO RESUMEN'!$L$24</definedName>
    <definedName name="opcion6">'[5]CUADRO RESUMEN'!$L$25</definedName>
    <definedName name="_xlnm.Print_Titles" localSheetId="10">'11. TRDM'!$1:$4</definedName>
    <definedName name="_xlnm.Print_Titles" localSheetId="12">'13. AUTOS'!$1:$4</definedName>
    <definedName name="_xlnm.Print_Titles" localSheetId="13">'14. MANEJO'!$1:$4</definedName>
    <definedName name="_xlnm.Print_Titles" localSheetId="14">'15. RCE'!$1:$4</definedName>
    <definedName name="_xlnm.Print_Titles" localSheetId="15">'16. TV'!$1:$4</definedName>
    <definedName name="_xlnm.Print_Titles" localSheetId="16">'17. RCSP'!$1:$4</definedName>
    <definedName name="_xlnm.Print_Titles" localSheetId="17">'18. IRF'!$1:$4</definedName>
    <definedName name="_xlnm.Print_Titles" localSheetId="18">'19. VGEMP'!$1:$5</definedName>
  </definedNames>
  <calcPr fullCalcOnLoad="1"/>
</workbook>
</file>

<file path=xl/sharedStrings.xml><?xml version="1.0" encoding="utf-8"?>
<sst xmlns="http://schemas.openxmlformats.org/spreadsheetml/2006/main" count="2651" uniqueCount="1336">
  <si>
    <t>NOMBRE DEL PROPONENTE:</t>
  </si>
  <si>
    <t>NOMBRE</t>
  </si>
  <si>
    <t>SE PERMITE SUBLIMITAR</t>
  </si>
  <si>
    <t>NO</t>
  </si>
  <si>
    <t>DESCRIPCION DE LA CLAUSULA</t>
  </si>
  <si>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</si>
  <si>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</si>
  <si>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r>
      <t xml:space="preserve">TEXTO DE LA CLAUSULA OFRECIDA                   </t>
    </r>
    <r>
      <rPr>
        <sz val="10"/>
        <rFont val="Arial Narrow"/>
        <family val="2"/>
      </rPr>
      <t>(DILIGENCIAR CUANDO EL TEXTO OFRECIDO NO SEA IDENTICO AL DESCRITO EN EL PLIEGO DE CONDICIONES)</t>
    </r>
  </si>
  <si>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</si>
  <si>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</si>
  <si>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BIENES MUEBLES O INMUEBLES, ADQUIRIDOS, RECIBIDOS, EN CONSTRUCCION, MONTAJE Y/O REMODELACION, SEAN NUEVOS O USADOS.</t>
  </si>
  <si>
    <t>AMPARO AUTOMÁTICO PARA EQUIPOS REEMPLAZADOS TEMPORALMENTE</t>
  </si>
  <si>
    <t>AMPARO AUTOMÁTICO PARA EDIFICIOS Y CONTENIDOS QUE POR ERROR U OMISIÓN NO SE HAYAN INFORMADO AL INICIO DEL SEGURO.</t>
  </si>
  <si>
    <t>AMPARO AUTOMÁTICO PARA CAMBIO DE UBICACIÓN DEL RIESGO</t>
  </si>
  <si>
    <t xml:space="preserve">AMPLIACIÓN DEL PLAZO PARA AVISO DE SINIESTRO </t>
  </si>
  <si>
    <t>ANTICIPO DE INDEMNIZACION 50%</t>
  </si>
  <si>
    <t>ARBITRAMENTO O CLÁUSULA COMPROMISORIA</t>
  </si>
  <si>
    <t>BIENES BAJO CUIDADO, TENENCIA, CONTROL Y CUSTODIA</t>
  </si>
  <si>
    <t>CLÁUSULA DE 72 HORAS PARA TERREMOTO</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</si>
  <si>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</si>
  <si>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COBERTURA DE EQUIPOS MÓVILES Y PORTÁTILES</t>
  </si>
  <si>
    <t>CONCURRENCIA DE AMPAROS, CLÁUSULAS Y/O CONDICIONES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</si>
  <si>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</si>
  <si>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</si>
  <si>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DAÑOS Y PÉRDIDA A DINEROS Y TÍTULOS VALORES</t>
  </si>
  <si>
    <t>DENOMINACIÓN EN LIBROS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</si>
  <si>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</si>
  <si>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DESIGNACIÓN DE AJUSTADORES</t>
  </si>
  <si>
    <t>DESIGNACIÓN DE BIENES ASEGURADOS</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</si>
  <si>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</si>
  <si>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</si>
  <si>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</si>
  <si>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</si>
  <si>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INCLUSIONES Y MODIFICACIONES A LA PÓLIZA</t>
  </si>
  <si>
    <t xml:space="preserve">INDICE VARIABLE </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</si>
  <si>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</si>
  <si>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</si>
  <si>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</si>
  <si>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</si>
  <si>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</si>
  <si>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</si>
  <si>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Queda entendido, convenido y aceptado que en el evento de que un bien a consecuencia de un siniestro, se vea afectado por diferentes amparos de la póliza, únicamente se deducirá de la indemnización el deducible menor.</t>
  </si>
  <si>
    <t>NO TASACIÓN O INVENTARIO</t>
  </si>
  <si>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</si>
  <si>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</si>
  <si>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PROPIEDAD HORIZONTAL</t>
  </si>
  <si>
    <t>REPOSICIÓN O REEMPLAZO PARA EQUIPOS ELÉCTRICOS Y ELECTRÓNICOS Y PARA MAQUINARIA</t>
  </si>
  <si>
    <t>REPOSICIÓN O REEMPLAZO PARA DEMAS BIENES</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</si>
  <si>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</si>
  <si>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 EXCEPTO AMIT y HUELGA,  MOTIN, ASONADA, CONMOCIÓN CIVIL O PUPULAR</t>
  </si>
  <si>
    <t>SOLUCION DE CONFLICTOS</t>
  </si>
  <si>
    <t>Los conflictos que se presenten durante la ejecución del objeto contractual, se solucionarán preferiblemente mediante los mecanismos de arreglo directo y conciliación</t>
  </si>
  <si>
    <t xml:space="preserve">TABLA No. 1 - CLAUSULA DE REPOSICIÓN O REEMPLAZO PARA MAQUINARIA Y EQUIPOS ELECTRICOS Y ELECTRÓNICOS </t>
  </si>
  <si>
    <t xml:space="preserve">BIENES FUERA DE EDIFICIOS </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</si>
  <si>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</si>
  <si>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</si>
  <si>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</si>
  <si>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Queda entendido, convenido y aceptado que no obstante lo que en contrario se diga en las condiciones generales del seguro, en virtud de la presente cláusula se eliminan todas las cláusulas de garantía, previstas para el mismo.</t>
  </si>
  <si>
    <t>PRIMERA OPCION DE COMPRA DEL SALVAMENTO PARA EL ASEGURADO</t>
  </si>
  <si>
    <t>Si en caso de pérdida , el asegurado quisiera conservar el bien asegurado, tendrá la primera opción de compra, caso en el cual, la aseguradora efectuará un peritazgo del mismo e informará el valor del avalúo.</t>
  </si>
  <si>
    <t>ELEMENTOS DAÑADOS Y GASTADOS</t>
  </si>
  <si>
    <t>GASTOS ADICIONALES</t>
  </si>
  <si>
    <t>GASTOS ADICIONALES PARA ACELERAR LA REPARACIÓN, REACONDICIONAMIENTO O EL REEMPLAZO DE LOS BIENES ASEGURADOS O PARA CONTINUAR O RESTABLECER LO MÁS PRONTO POSIBLE LAS ACTIVIDADES DEL ASEGURADO</t>
  </si>
  <si>
    <t xml:space="preserve">GASTOS PARA DEMOSTRAR EL SINIESTRO Y SU CUANTÍA </t>
  </si>
  <si>
    <t xml:space="preserve">INCREMENTO EN COSTOS DE OPERACIÓN </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</si>
  <si>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</si>
  <si>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</si>
  <si>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VALORES GLOBALES SIN RELACIÓN DE BIENES</t>
  </si>
  <si>
    <t>OFRECIMIENTO REALIZADO POR EL PROPONENTE</t>
  </si>
  <si>
    <t>MAYOR EXCESO PARA LA COBERTURA DE ADECUACION DE CONSTRUCCIONES A NORMAS DE SISMO RESISTENCIA</t>
  </si>
  <si>
    <t>MAYOR EXCESO PARA LA COBERTURA DE TERRENOS</t>
  </si>
  <si>
    <t>DESCRIPCION DE LA CLAUSULA DE GARANTÍA</t>
  </si>
  <si>
    <t>VALOR ASEGURADO</t>
  </si>
  <si>
    <t>ARTICULO ASEGURADO</t>
  </si>
  <si>
    <t>TASA</t>
  </si>
  <si>
    <t>PRIMA ANUAL</t>
  </si>
  <si>
    <t>PRIMA ANUALINCLUIDO IVA</t>
  </si>
  <si>
    <t>DESCRIPCION</t>
  </si>
  <si>
    <t>Todo riesgo pérdida o daño material</t>
  </si>
  <si>
    <t xml:space="preserve">Hurto </t>
  </si>
  <si>
    <t>Hurto calificado</t>
  </si>
  <si>
    <t>Huelga</t>
  </si>
  <si>
    <t>Permanencia en lugares iniciales, intermedios o finales, dentro o fuera de caja fuerte.</t>
  </si>
  <si>
    <t>DEFINICION DE MENSAJERO PARTICULAR</t>
  </si>
  <si>
    <t>Se entiende por mensajero particular, la persona natural, mayor de edad, vinculada por cualquier tipo de contrato con el asegurado. Dicha persona podrá ostentar cualquier cargo y no necesariamente el de mensajero.</t>
  </si>
  <si>
    <t>OPERACIÓN DE LA POLIZA</t>
  </si>
  <si>
    <t>RESTABLECIMIENTO AUTOMÁTICO DEL VALOR ASEGURADO POR PAGO DE SINIESTRO</t>
  </si>
  <si>
    <t>TRANSPORTE POR MENSAJEROS O FUNCIONARIOS DE LA ENTIDAD Y/O POR MENSAJEROS PARTICULARES</t>
  </si>
  <si>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</si>
  <si>
    <t>TRANSPORTE EN VEHÍCULOS PROPIOS, DE FUNCIONARIOS DE LA ENTIDAD O DE TERCEROS</t>
  </si>
  <si>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</si>
  <si>
    <t>TRAYECTOS MULTIPLES</t>
  </si>
  <si>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</si>
  <si>
    <t>VALORES BAJO CUIDADO, TENENCIA, CONTROL Y CUSTODIA</t>
  </si>
  <si>
    <t>DEDUCIBLE OFRECIDO</t>
  </si>
  <si>
    <t>No aplicación de deducibles para todos los amparos</t>
  </si>
  <si>
    <t xml:space="preserve">Asistencia Jurídica en Proceso Penal </t>
  </si>
  <si>
    <t>SI</t>
  </si>
  <si>
    <t>Asistencia Jurídica en Proceso Civil</t>
  </si>
  <si>
    <r>
      <t>SE OTORGA EL AMPARO?</t>
    </r>
    <r>
      <rPr>
        <sz val="10"/>
        <rFont val="Arial Narrow"/>
        <family val="2"/>
      </rPr>
      <t xml:space="preserve"> (INDICAR SOLAMENTE SI O NO)</t>
    </r>
  </si>
  <si>
    <t xml:space="preserve">AMPARO AUTOMÁTICO DE NUEVOS ACCESORIOS Y EQUIPOS </t>
  </si>
  <si>
    <t xml:space="preserve">AMPARO AUTOMÁTICO DE NUEVOS VEHICULOS SEAN CERO KILÓMETROS O USADOS </t>
  </si>
  <si>
    <t>AMPARO AUTOMÁTICO PARA ACCESORIOS Y EQUIPOS QUE POR ERROR U OMISIÓN NO SE HAYAN INFORMADO AL INICIO DEL SEGURO.</t>
  </si>
  <si>
    <t>AVISOS Y LETREROS</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</si>
  <si>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</si>
  <si>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</si>
  <si>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</si>
  <si>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</si>
  <si>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PAGOS DE RESPONSABILIDAD CIVIL CON BASE EN MANIFIESTO DE CULPABILIDAD</t>
  </si>
  <si>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</si>
  <si>
    <t>NO SUBROGACIÓN</t>
  </si>
  <si>
    <t>ACTUALIZACION DE VALOR ASEGURADO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</si>
  <si>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</si>
  <si>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SERVICIO DE CASA CARCEL PARA CONDUCTORES</t>
  </si>
  <si>
    <t>TODOS LOS AMPAROS</t>
  </si>
  <si>
    <t>AMPARO AUTOMATICO DE NUEVOS CARGOS</t>
  </si>
  <si>
    <t>AMPARO AUTOMATICO DE CARGOS QUE POR ERROR U OMISIÓN NO SE HAYAN INFORMADO AL INICIO DEL SEGURO</t>
  </si>
  <si>
    <t>CLÁUSULA DE PROTECCION BANCARIA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</si>
  <si>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</si>
  <si>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MODIFICACION A CARGOS</t>
  </si>
  <si>
    <t>PAGO DEL SINIESTRO SIN NECESIDAD DE FALLO FISCAL O PENAL</t>
  </si>
  <si>
    <t>Queda entendido, convenido y aceptado, que la aseguradora indemnizará las pérdidas objeto de la respectiva cobertura, sin requerir fallo fiscal o penal.</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</si>
  <si>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</si>
  <si>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</si>
  <si>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</si>
  <si>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</si>
  <si>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</si>
  <si>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</si>
  <si>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COSTAS EN JUICIOS Y HONORARIOS PROFESIONALES</t>
  </si>
  <si>
    <t>DESAPARICIONES MISTERIOSAS</t>
  </si>
  <si>
    <t>DEFINICION DE TRABAJADOR O EMPLEADO</t>
  </si>
  <si>
    <t>PERDIDAS OCASIONADAS POR MERMAS</t>
  </si>
  <si>
    <t>PROTECCION AL 100% DE LAS PERDIDAS CAUSADAS POR PERSONAL ASEGURADO.</t>
  </si>
  <si>
    <t>Queda entendido, convenido y aceptado que en caso de siniestro amparado por este seguro, la compañía indemnizará la pérdida, sin aplicar ningún tipo de deducible sobre el valor de la misma.</t>
  </si>
  <si>
    <t>OPCION</t>
  </si>
  <si>
    <t>OFERTA BASICA</t>
  </si>
  <si>
    <t>Avisos, vallas y letreros dentro y fuera de los predios.</t>
  </si>
  <si>
    <t>Daño Moral</t>
  </si>
  <si>
    <t>Honorarios de abogado y gastos de defensa</t>
  </si>
  <si>
    <t>Operaciones de cargue y descargue bienes y mercancías, incluyendo aquellos de naturaleza azarosa o inflamable</t>
  </si>
  <si>
    <t>Participación del asegurado en Ferias y exposiciones Nacionales y Eventos relacionados   con su objeto social</t>
  </si>
  <si>
    <t>Propietarios, arrendatarios y poseedores</t>
  </si>
  <si>
    <t>Uso de ascensores, elevadores, escaleras automáticas, montacargas, grúas, puentes grúas, equipos de trabajo y de transporte dentro o fuera de los predios</t>
  </si>
  <si>
    <t>Uso de maquinaria y equipos de trabajo dentro y fuera de los predios del asegurado</t>
  </si>
  <si>
    <t>Cobertura de lucro cesante para los terceros afectados</t>
  </si>
  <si>
    <t>Coberturas por disposiciones legales del Medio Ambiente</t>
  </si>
  <si>
    <t>No subrogación a favor de empleados o contratistas.</t>
  </si>
  <si>
    <t>Responsabilidad Civil derivada de eventos de la naturaleza</t>
  </si>
  <si>
    <t>AMPARO AUTOMATICO PARA NUEVOS PREDIOS,  OPERACIONES Y/O ACTIVIDADES</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</si>
  <si>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</si>
  <si>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</si>
  <si>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1. OBJETO DEL SEGURO</t>
  </si>
  <si>
    <t>2. INFORMACION GENERAL</t>
  </si>
  <si>
    <t>TOMADOR:</t>
  </si>
  <si>
    <t>ASEGURADO:</t>
  </si>
  <si>
    <t>BENEFICIARIO:</t>
  </si>
  <si>
    <t>NOTA:</t>
  </si>
  <si>
    <t>Los oferentes deben tener en cuenta para la elaboración de la propuesta, que las condiciones, coberturas básicas para las cuales no se indique sublímite, operaran al 100% del valor asegurado.</t>
  </si>
  <si>
    <t>3. VALORES ASEGURADOS</t>
  </si>
  <si>
    <t>5. AMPAROS OBLIGATORIOS</t>
  </si>
  <si>
    <t>Se amparan las reclamaciones, investigaciones o juicios 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así como por Juicios de Responsabilidad Fiscal y acciones de repetición iniciadas por el tomador en contra de los servidores públicos asegurados.
Queda aclarado y convenido que para efectos de este amparo no opera la condición de retroactividad ilimitada.
Queda igualmente convenido y acordado que esta extensión de cobertura opera en subsidio de la cobertura principal cuando por efectos de la expiración de la póliza no sea posible reclamar bajo la misma, circunstancias ocurridas durante la vigencia de la póliza y reclamadas a los funcionarios con posterioridad al periodo de gobierno. (MODALIDAD OCURRENCIA)</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</si>
  <si>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</si>
  <si>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DEFINICION DE EVENTO</t>
  </si>
  <si>
    <t>DESIGNACION DE ABOGADOS</t>
  </si>
  <si>
    <t xml:space="preserve">Queda entendido, convenido y aceptado que si durante la vigencia de la presente póliza se presenta cambio de denominaciones a cargos, se consideran automáticamente incorporados a la póliza. </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</si>
  <si>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</si>
  <si>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</si>
  <si>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</si>
  <si>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ELIMINACION DE LA EXCLUSION DE IMPUTACIONES POR INJURIA O CALUMNIA</t>
  </si>
  <si>
    <t xml:space="preserve">Queda entendido, convenido y aceptado que a través de la presente cláusula se elimina la exclusión de imputaciones por injuria o calumnia </t>
  </si>
  <si>
    <t>PERIODO DE RETROACTIVIDAD SIN LIMITE</t>
  </si>
  <si>
    <t>NOMBRE DE LA CLAUSULA</t>
  </si>
  <si>
    <t>PRIMA VIGENCIA INCLUIDO IVA</t>
  </si>
  <si>
    <t>Costos legales y gastos de honorarios profesionales</t>
  </si>
  <si>
    <t>Pérdida de derecho de suscripción</t>
  </si>
  <si>
    <t>Pérdida de manuscritos, libros de contabilidad o registros.</t>
  </si>
  <si>
    <t>AMPARO AUTOMATICO PARA NUEVOS FUNCIONARIOS, PREDIOS Y OPERACIONES</t>
  </si>
  <si>
    <t>Queda entendido, convenido y aceptado que en el evento de presentarse un siniestro amparado por éste seguro y por el seguro de manejo, se liquidará e indemnizará la pérdida aplicando únicamente el menor deducible de los dos seguros contratados.</t>
  </si>
  <si>
    <t>DEFINICION DE EMPLEADOS EXTENDIDA Y AMPLIADA</t>
  </si>
  <si>
    <t>LIMITE GEOGRÁFICO MUNDIAL</t>
  </si>
  <si>
    <t>PERDIDAS CAUSADAS POR PERSONAL TEMPORAL</t>
  </si>
  <si>
    <t>PERDIDAS OCASIONADAS POR PERSONAL DE FIRMAS ESPECIALIZADAS O PERSONAL CON CONTRATO DE PRESTACION DE SERVICIOS</t>
  </si>
  <si>
    <t>RENUNCIA A LA SUBROGACIÓN</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</si>
  <si>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t>
  </si>
  <si>
    <t>CONDICIONES OBLIGATORIAS</t>
  </si>
  <si>
    <t>3. BIENES E INTERESES ASEGURABLES</t>
  </si>
  <si>
    <t xml:space="preserve">Contenidos tales como Muebles y enseres, escritorios, sillas, cortinas, divisiones modulares, planos, documentos de cartera, archivo en general, libros, bibliotecas, manuscritos,  equipos de oficina no eléctricos ni electrónicos, entre otros, sistemas de oficina abierta, frescos o murales que forman parte de los bienes asegurados o estén pintados allí, papelería, aparatos; archivos manuscritos; kardex, croquis y documentos de cualquier clase, que se encuentren localizados dentro de los predios  asegurados o fuera de los mismos dentro del territorio de la República de Colombia.          </t>
  </si>
  <si>
    <t xml:space="preserve">Dinero y títulos valores dentro y fuera de caja fuerte y cajas menores.      </t>
  </si>
  <si>
    <t>Bienes de arte y cultura, cuadros y obras de arte, objetos valiosos.</t>
  </si>
  <si>
    <t>4. AMPAROS OBLIGATORIOS</t>
  </si>
  <si>
    <t xml:space="preserve">SUBLÍMITE ÚNICO COMBINADO PARA LAS CLAUSULAS QUE AMPARAN GASTOS ADICIONALES </t>
  </si>
  <si>
    <t>Todos las cláusulas que otorgan coberturas de gastos adicionales, operan sin aplicación de deducibles.</t>
  </si>
  <si>
    <r>
      <rPr>
        <b/>
        <sz val="10"/>
        <rFont val="Arial Narrow"/>
        <family val="2"/>
      </rPr>
      <t xml:space="preserve">TRAYECTOS ASEGURADOS: </t>
    </r>
    <r>
      <rPr>
        <sz val="10"/>
        <rFont val="Arial Narrow"/>
        <family val="2"/>
      </rPr>
      <t>Cualquier trayecto urbano o nacional .</t>
    </r>
  </si>
  <si>
    <r>
      <rPr>
        <b/>
        <sz val="10"/>
        <rFont val="Arial Narrow"/>
        <family val="2"/>
      </rPr>
      <t xml:space="preserve">MEDIOS DE TRANSPORTE: </t>
    </r>
    <r>
      <rPr>
        <sz val="10"/>
        <rFont val="Arial Narrow"/>
        <family val="2"/>
      </rPr>
      <t>Se ampara cualquier medio de transporte.</t>
    </r>
  </si>
  <si>
    <t>4. VALORES ASEGURADOS</t>
  </si>
  <si>
    <t>El proponente deberá cotizar la oferta básica y podrá presentar oferta para las alternativas 1 y 2 que se indican a continuación:</t>
  </si>
  <si>
    <t>OFERTA BÁSICA</t>
  </si>
  <si>
    <t>ALTERNATIVA 1</t>
  </si>
  <si>
    <t>ALTERNATIVA 2</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</si>
  <si>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</si>
  <si>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</si>
  <si>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Para este ramo no se acepta la aplicación de deducibles. La propuesta que ofrezca algún deducible se rechazará, generando igualmente el rechazo del grupo al cual pertenece.
</t>
  </si>
  <si>
    <t>PRIMA NETA</t>
  </si>
  <si>
    <t>PRIMA TOTAL</t>
  </si>
  <si>
    <t>DIAS DE VIGENCIA OFRECIDA</t>
  </si>
  <si>
    <t>4. BIENES Y VALORES ASEGURADOS</t>
  </si>
  <si>
    <t>4. CARGOS ASEGURADOS</t>
  </si>
  <si>
    <t>6. CLAUSULAS OBLIGATORIAS</t>
  </si>
  <si>
    <t>Los oferentes deben tener en cuenta para la elaboración de la propuesta, que las condiciones, coberturas básicas para las cuales no se indique sublímite, operaran al 100% del valor asegurado</t>
  </si>
  <si>
    <t>CARTA DE PRESENTACIÓN DE LA PROPUESTA</t>
  </si>
  <si>
    <t>Ciudad y fecha</t>
  </si>
  <si>
    <t>Señores</t>
  </si>
  <si>
    <t xml:space="preserve"> </t>
  </si>
  <si>
    <t>Manifestamos bajo la gravedad del juramento lo siguiente:</t>
  </si>
  <si>
    <t>2. Que no nos encontramos incursos en ninguna de las causales de inhabilidad e incompatibilidad para licitar o contratar consagradas en las disposiciones contenidas en la  Constitución Política, en el artículos 8º de la Ley 80 de 1993 y el artículo 18 de la Ley 1150 de 2007, Artículos 1,2, 3 y 4 de la Ley 1474 de 2011 y demás disposiciones legales vigentes sobre la materia. (En caso de tratarse de un consorcio o unión temporal deberá manifestarse que ninguno de sus integrantes se encuentra en dicha situación).</t>
  </si>
  <si>
    <t>3. Que ni el representante legal ni ninguno de los miembros que conforman la junta directiva del mismo tienen parientes en la planta interna y/o externa en los cargos directivo, ejecutivo y/o asesor de la Entidad</t>
  </si>
  <si>
    <t>4. Que la información dada en los documentos y anexos incluidos en esta propuesta me (nos) compromete(n) y garantizan la veracidad de las informaciones y datos de la propuesta.</t>
  </si>
  <si>
    <t>5. Que los siguientes documentos de nuestra propuesta cuentan con reserva legal: _____________, según las siguientes normas:_______________</t>
  </si>
  <si>
    <t>6. Que el régimen tributario al cual pertenecemos es ___________________.</t>
  </si>
  <si>
    <t>7. Manifiesto que SI ___ NO ___ soy responsable del IVA.</t>
  </si>
  <si>
    <t>8. Que esta propuesta compromete a los firmantes de esta carta.</t>
  </si>
  <si>
    <t>9. Que es esta propuesta tiene una vigencia de __________  días calendario contados a partir del cierre del presente proceso de selección.</t>
  </si>
  <si>
    <t>10. Que ninguna entidad o persona distinta de los firmantes, tiene interés comercial en esta propuesta, ni en el contrato probable que de ella se derive.</t>
  </si>
  <si>
    <t>12. Que reconocemos la responsabilidad que nos concierne en el sentido de conocer técnicamente las características y especificaciones de los seguros que nos obligamos a ofrecer y asumimos la responsabilidad que se deriva de la obligación de haber realizado todas las evaluaciones e indagaciones necesarias para presentar la propuesta, sobre la base de un examen cuidadoso de las características de cada una de las pólizas.</t>
  </si>
  <si>
    <t>14. Que aceptamos y reconocemos que cualquier omisión en la que hayamos podido incurrir y que pueda influir en nuestra oferta, no nos eximirá de la obligación de asumir las responsabilidades que nos llegue a corresponder como futuros contratistas y renunciamos a cualquier reclamación, reembolso o ajuste de cualquier naturaleza, por cualquier situación que surja y no haya sido contemplada por nosotros en razón de nuestra falta de diligencia en la obtención de la información.</t>
  </si>
  <si>
    <t>15. Que nos comprometemos a ejecutar el contrato de seguro por el término establecido a partir del cumplimiento del último de los requisitos de ejecución.</t>
  </si>
  <si>
    <t>16. Que aceptamos las condiciones técnicas básicas obligatorias de las pólizas para las cuales presentamos oferta.</t>
  </si>
  <si>
    <t>17. Que la presente propuesta consta de __________ (folios).</t>
  </si>
  <si>
    <t>18. Que el proponente (ni los miembros que lo integran si fuere el caso) no está (n) reportado (s) en el Boletín de Responsables Fiscales, expedido por la Contraloría General de la República.</t>
  </si>
  <si>
    <t>Manifiesto que los bienes y servicios ofrecidos son:</t>
  </si>
  <si>
    <t xml:space="preserve">Marcar con una X al que pertenezca </t>
  </si>
  <si>
    <t>ORIGEN DE LOS BIENES Y/O SERVICIOS</t>
  </si>
  <si>
    <t>Bienes y/o servicios nacionales</t>
  </si>
  <si>
    <t>Bienes y/o servicios nacionales y extranjeros</t>
  </si>
  <si>
    <t>Bienes y/o servicios extranjeros</t>
  </si>
  <si>
    <t>Además, manifestamos:</t>
  </si>
  <si>
    <t>b.     Mantener un sistema de tasas fijas anuales e invariables durante toda la vigencia técnica de las pólizas, de acuerdo con la modalidad de seguro.</t>
  </si>
  <si>
    <t>c.     Ejecutar el objeto del(los) contrato(s), de acuerdo con el pliego de condiciones, el anexo técnico y con lo establecido en la propuesta adjunta.</t>
  </si>
  <si>
    <t>Atentamente:</t>
  </si>
  <si>
    <t>______________________________</t>
  </si>
  <si>
    <t>FIRMA</t>
  </si>
  <si>
    <t>NOMBRE DEL REPRESENTANTE LEGAL:</t>
  </si>
  <si>
    <t>NOMBRE O RAZÓN SOCIAL:</t>
  </si>
  <si>
    <t>NIT:</t>
  </si>
  <si>
    <t>DOCUMENTO DE IDENTIDAD:</t>
  </si>
  <si>
    <t>CIUDAD:</t>
  </si>
  <si>
    <t>DIRECCIÓN:</t>
  </si>
  <si>
    <t>TELÉFONO:</t>
  </si>
  <si>
    <t>FORMATO DE PROPUESTA ECONOMICA</t>
  </si>
  <si>
    <t>RAMO</t>
  </si>
  <si>
    <t>TASA OFRECIDA</t>
  </si>
  <si>
    <t>I.V.A.</t>
  </si>
  <si>
    <t>COMISIÓN INTERMEDIACIÓN</t>
  </si>
  <si>
    <t>__________________________________________</t>
  </si>
  <si>
    <t>FIRMA REPRESENTANTE LEGAL</t>
  </si>
  <si>
    <r>
      <t>NOTA:</t>
    </r>
    <r>
      <rPr>
        <sz val="10"/>
        <rFont val="Arial Narrow"/>
        <family val="2"/>
      </rPr>
      <t xml:space="preserve">  </t>
    </r>
  </si>
  <si>
    <t>COBERTURA PARA CONJUNTOS.</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</si>
  <si>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</si>
  <si>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Guerra</t>
  </si>
  <si>
    <t>Actos mal intencionados de terceros y terrorismo</t>
  </si>
  <si>
    <t>MOVILIZACION DIURNA Y NOCTURNA CUALQUIER DIA DE LA SEMANA</t>
  </si>
  <si>
    <t>Queda entendido, convenido y aceptado que con la introducción de esta  cláusula dentro de la póliza, la Compañía de Seguros extiende la totalidad de las coberturas contratadas para los despachos que sean transportados en horario solar y no solar, cualquier día de la semana, dejando sin efecto cualquier estipulación en contrario.</t>
  </si>
  <si>
    <t>8. CLAUSULAS ADICIONALES</t>
  </si>
  <si>
    <t>9. CONDICIONES ESPECIALES</t>
  </si>
  <si>
    <t>ANTICIPO PARA GASTOS DE TRASPASO PARA VEHICULOS PROPIOS</t>
  </si>
  <si>
    <t>La aseguradora ofrece el servicio de marcación gratuita y voluntaria para los vehículos de la entidad en forma gratuita y sin que ello se convierta en cláusula de garantía.</t>
  </si>
  <si>
    <t>PÉRDIDAS A TRAVÉS DE SISTEMAS COMPUTARIZADOS</t>
  </si>
  <si>
    <t>Responsabilidad civil derivada de montajes, construcciones y obras civiles para el mantenimiento, reparación  o ampliación de predios.</t>
  </si>
  <si>
    <t>Queda entendido, convenido y aceptado  que la compañía ampara la responsabilidad civil del asegurado que tenga origen en cualquier acto, instrucción u orden de autoridad competente.</t>
  </si>
  <si>
    <t>ASISTENCIA JURÍDICA EN PROCESOS CIVILES Y PENALES</t>
  </si>
  <si>
    <t>DESIGNACION DE BIENES</t>
  </si>
  <si>
    <t>SELECCIÓN DE PROFESIONALES PARA LA DEFENSA</t>
  </si>
  <si>
    <t xml:space="preserve">MEJOR VALOR ASEGURADO </t>
  </si>
  <si>
    <t xml:space="preserve">Se otorgará el puntaje señalado al oferente que proponga el mismo valor de prima y la misma vigencia establecida en la oferta básica, para la alternativa 2, y se otorgará la mitad del puntaje señalado al oferente que proponga el mismo valor de prima y la misma vigencia establecida en la oferta básica, para la alternativa 1. </t>
  </si>
  <si>
    <t>CULPA GRAVE</t>
  </si>
  <si>
    <t>Falsificación según texto DHP84</t>
  </si>
  <si>
    <t>Falsificación extendida según texto DHP84</t>
  </si>
  <si>
    <t xml:space="preserve">Anexo de costos de limpieza </t>
  </si>
  <si>
    <t>EXTENSION DE COBERTURA PARA ESTUDIANTES, PRACTICANTES, CONTRATISTAS, DIGITADORES EXTERNOS O PROGRAMADORES</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</si>
  <si>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bajo su control y/o supervisión.</t>
  </si>
  <si>
    <t>Se entenderá reestablecido automáticamente el valor asegurado, desde el momento del siniestro, que afecte la presente póliza, en el importe de la indemnización pagada o reconocida por la compañía. Dicho restablecimiento se efectuará con cobro de prima adicional hasta por una sola vez.</t>
  </si>
  <si>
    <t>Gastos de grúa para vehículos de terceros, afectados en accidentes en los cuales sea evidente la responsabilidad del Asegurado.</t>
  </si>
  <si>
    <t>Pérdida de Intereses o dividendos.</t>
  </si>
  <si>
    <t>Contabilización de errores aritméticos u omisiones</t>
  </si>
  <si>
    <t>Cubrimiento de pérdidas ocurridas en la vigencia de la póliza pero descubiertas  hasta 36 meses después de terminada la vigencia.</t>
  </si>
  <si>
    <t>Cobertura para terrenos: Gastos para la adecuación de suelos y terrenos que lleguen a afectarse como consecuencia de un Temblor, Terremoto, Erupción Volcánica y/o otros eventos de la naturaleza".</t>
  </si>
  <si>
    <t>ITEM</t>
  </si>
  <si>
    <t>Sistemas de Computación/Informática, según cláusula 1 del texto LSW983</t>
  </si>
  <si>
    <t>Virus en el Computador, según cláusula 4 del texto LSW983</t>
  </si>
  <si>
    <t>Comunicaciones / Mensajes Electrónicos y por Facsímile, según cláusula 5 del texto LSW983</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</si>
  <si>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</si>
  <si>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Pérdida o daños a establecimientos y sus contenidos.</t>
  </si>
  <si>
    <t>Desaparición misteriosa en predios.</t>
  </si>
  <si>
    <t>Predios según texto DHP84</t>
  </si>
  <si>
    <t>Tránsito según texto DHP84</t>
  </si>
  <si>
    <t>Giros postales y Moneda Falsificada según texto DHP84</t>
  </si>
  <si>
    <t>Programas Electrónicos de Computación, según cláusula 2 del texto LSW983</t>
  </si>
  <si>
    <t>Medios Electrónicos de Información, según cláusula 3 del texto LSW983</t>
  </si>
  <si>
    <t>Transmisiones Electrónicas, según cláusula 6 del texto LSW983</t>
  </si>
  <si>
    <t>Fraude de terceros por computador, según texto LSW983</t>
  </si>
  <si>
    <t xml:space="preserve">Mediante la presente cláusula se acuerda que: 1.- el presente seguro será gobernado por la ley de Colombia, cuyas cortes tendrán jurisdicción en cualquier disputa originada en virtud de este y 2.- cualquier citatorio, aviso o proceso a ser notificado al asegurado con el fin de instituir cualquier procedimiento legal en contra del mismo en conexión con este seguro puede informarse en el domicilio del asegurado </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</si>
  <si>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</si>
  <si>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Gastos de defensa para investigaciones por silencios administrativos positivos.</t>
  </si>
  <si>
    <t>AMPARO AUTOMÁTICO DE NUEVOS CARGOS</t>
  </si>
  <si>
    <t>AMPARO AUTOMÁTICO PARA CARGOS PASADOS PRESENTES O FUTUROS</t>
  </si>
  <si>
    <t>ATENCIÓN DE REQUERIMIENTOS</t>
  </si>
  <si>
    <t>EXTENSIÓN DE COBERTURA EN CASO DE TERMINACIÓN Y NO RENOVACIÓN DE LA PÓLIZA</t>
  </si>
  <si>
    <t>NO APLICACIÓN DE CONTROL DE SINIESTROS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</si>
  <si>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</si>
  <si>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</si>
  <si>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</si>
  <si>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Responsabilidad Civil Cruzada (Esta cobertura opera en exceso del valor indemnizado por las pólizas de los contratistas o subcontratistas).</t>
  </si>
  <si>
    <t>Responsabilidad Civil Patronal.</t>
  </si>
  <si>
    <t>Actividades deportivas, eventos sociales y culturales dentro o fuera de los predios.</t>
  </si>
  <si>
    <t xml:space="preserve">Suministro de Alimentos y bebidas a terceros por el asegurado, o por contratistas, o por subcontratistas. </t>
  </si>
  <si>
    <t>Los riesgos que impliquen menoscabo de los fondos y bienes del Estado, causados por sus servidores públicos por actos u omisiones que se tipifiquen como delitos contra la administración pública o fallos con responsabilidad fiscal. El amparo se extiende a reconocer el valor de la rendición y reconstrucción de cuentas que se debe llevar a cabo en los casos de abandono del cargo o fallecimiento del empleado.</t>
  </si>
  <si>
    <t>COBERTURA DE ACCESORIOS</t>
  </si>
  <si>
    <t xml:space="preserve">GASTOS ADICIONALES PARA DEMOSTRAR EL SINIESTRO Y SU CUANTÍA </t>
  </si>
  <si>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</si>
  <si>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t>GASTOS ADICIONALES POR HONORARIOS PROFESIONALES: REVISORES, CONTADORES Y AUDITORES</t>
  </si>
  <si>
    <t>REVOCACIÓN DE LA PÓLIZA Y/O NO RENOVACION Y/O NO PRORROGA</t>
  </si>
  <si>
    <t>FALTA DE APLICACIONES A LA PÓLIZA</t>
  </si>
  <si>
    <t>NO APLICACIÓN DE INFRASEGURO</t>
  </si>
  <si>
    <t>Queda entendido, convenido y aceptado que en caso de siniestro amparado por este seguro, la compañía de seguros indemnizará la pérdida, hasta el límite del valor asegurado que figura en la póliza, sin aplicación de infraseguro.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</si>
  <si>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</si>
  <si>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</si>
  <si>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DOCUMENTOS PENDIENTES POR PAGAR</t>
  </si>
  <si>
    <r>
      <t xml:space="preserve">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t>
    </r>
    <r>
      <rPr>
        <b/>
        <sz val="10"/>
        <rFont val="Arial Narrow"/>
        <family val="2"/>
      </rPr>
      <t>La cobertura se otorga de acuerdo con el sublímite único combinado abajo indicado.</t>
    </r>
  </si>
  <si>
    <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t>
    </r>
    <r>
      <rPr>
        <b/>
        <sz val="10"/>
        <rFont val="Arial Narrow"/>
        <family val="2"/>
      </rPr>
      <t xml:space="preserve"> 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</si>
  <si>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</si>
  <si>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</si>
  <si>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t>RENTA</t>
  </si>
  <si>
    <t>SUBROGACION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</si>
  <si>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</si>
  <si>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TRASLADO TEMPORAL DE BIENES (INCLUYE PERMANENCIA EN PREDIOS DE TERCEROS Y EXCLUYE TRANSPORTE)</t>
  </si>
  <si>
    <t>Queda entendido, convenido y aceptado que la aseguradora no solicitará al asegurado la relación discriminada de los bienes asegurados aceptando la indicación de las sumas globales informadas por el asegurado</t>
  </si>
  <si>
    <t>12. COSTO DE LOS SEGUROS</t>
  </si>
  <si>
    <t>DEMAS EVENTOS</t>
  </si>
  <si>
    <t>SIN DEDUCIBLE</t>
  </si>
  <si>
    <t>d.     Que conozco y acepto que en desarrollo de los principios de transparencia, igualdad e imparcialidad, toda la información incluida en la propuesta y en especial la incluida para acreditar el cumplimiento de los requisitos establecidos en el pliego de condiciones será pública, y cualquier proponente o persona interesada, podrá obtener copia de la misma.</t>
  </si>
  <si>
    <t>e.     Que  me (nos) obligo (amos) para con la Entidad a informar todo cambio de mi (nuestra) residencia o domicilio que ocurra durante el proceso de selección y el desarrollo del contrato que se suscriba como resultado del proceso de selección hasta su liquidación final.</t>
  </si>
  <si>
    <t>COMPROMISO DE TRANSPARENCIA</t>
  </si>
  <si>
    <t>Que _____, adelanta el proceso de _______ No. con el objeto de: “_____.”</t>
  </si>
  <si>
    <t xml:space="preserve">2. Que el PROPONENTE tiene interés en el proceso de Proceso de Selección referido en el primer considerando, y se encuentra dispuesto a suministrar la información necesaria para la transparencia del proceso, y en tal sentido realiza las siguientes manifestaciones y compromisos. </t>
  </si>
  <si>
    <t>DECLARACIONES</t>
  </si>
  <si>
    <t>COMPROMISOS</t>
  </si>
  <si>
    <t>En constancia de lo anterior y como manifestación de aceptación de nuestros compromisos y declaraciones incorporadas en el presente documento, se suscribe en la ciudad de ________ el día ___ de _______________</t>
  </si>
  <si>
    <t>EL PROPONENTE</t>
  </si>
  <si>
    <t xml:space="preserve">Nombre, identificación y sociedad que representa  </t>
  </si>
  <si>
    <t>En constancia de aceptación y compromiso, se firma el presente documento por los que en el intervienen, el día __ del mes de _____ de ____ en la ciudad de _______</t>
  </si>
  <si>
    <t xml:space="preserve">CLÁUSULA PRIMERA: La (Indicar el nombre de la Unión Temporal o Consorcio) se conforma con el propósito de presentar propuesta para la adjudicación, celebración y ejecución del contrato resultante ante (señalar la entidad), en relación al proceso de _______ No. ___ y _______ cuyo objeto es “______________________________________” </t>
  </si>
  <si>
    <t>______________________________. , identificado con la C.C. No._________ de _______. , y vecino de _________ , obrando en representación de la sociedad , domiciliada en la ciudad de . y . , identificado con la C.C. No._______ de _______ . , y vecino de ____ , obrando en representación de la sociedad , ______________domiciliada en la ciudad de______ , hemos decidido conformar una (Unión temporal o Consorcio) (indicar el nombre del consorcio o la Unión Temporal que se conforma) en los términos que estipula la Legislación y, especialmente lo establecido en el artículo 7 de la Ley 80 de 1993, que se hace constar en las siguientes cláusulas:</t>
  </si>
  <si>
    <t>MODELO DE ACUERDO DE CONSORCIO O UNIÓN TEMPORAL</t>
  </si>
  <si>
    <t>DECLARACIÓN SOBRE MULTAS Y SANCIONES</t>
  </si>
  <si>
    <t xml:space="preserve">Ciudad y fecha </t>
  </si>
  <si>
    <t xml:space="preserve">Señores </t>
  </si>
  <si>
    <t xml:space="preserve">Yo, ______________________________ identificado con cédula de ciudadanía número _______________ expedida en ________________, en mi condición de _____________, según consta en el certificado de existencia y representación legal expedido por la Cámara de Comercio de _______________________, bajo la gravedad de juramento certifico que en los últimos dos (2) años a la fecha, SI __ NO __ he sido objeto de multas y/o sanciones por incumplimiento de mis obligaciones contractuales frente a entidades públicas o privadas. </t>
  </si>
  <si>
    <t xml:space="preserve">(En caso de multas y /o sanciones, deberá relacionar en relación con cada una de ellas, el monto de la multa o de la sanción, la fecha en que se impuso y el nombre de la entidad que la impuso). </t>
  </si>
  <si>
    <t xml:space="preserve">Atentamente, </t>
  </si>
  <si>
    <t>FORMATO No. 5</t>
  </si>
  <si>
    <t xml:space="preserve">MAYOR VIGENCIA OFRECIDA: </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</si>
  <si>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</si>
  <si>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CLAUSULA DE APLICACIÓN DE CONDICIONES PARTICULARES</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</si>
  <si>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</si>
  <si>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r>
      <rPr>
        <b/>
        <sz val="10"/>
        <rFont val="Arial Narrow"/>
        <family val="2"/>
      </rPr>
      <t xml:space="preserve">A)  </t>
    </r>
    <r>
      <rPr>
        <sz val="10"/>
        <rFont val="Arial Narrow"/>
        <family val="2"/>
      </rPr>
      <t>TERREMOTO, TEMBLOR O ERUPCION VOLCANICA</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</si>
  <si>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La cobertura se otorga de acuerdo con el sublímite único combinado abajo indicado. </t>
    </r>
  </si>
  <si>
    <r>
      <t xml:space="preserve">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t>
    </r>
    <r>
      <rPr>
        <b/>
        <sz val="10"/>
        <rFont val="Arial Narrow"/>
        <family val="2"/>
      </rPr>
      <t>La cobertura se otorga de acuerdo con el sublímite único combinado abajo indicado.</t>
    </r>
  </si>
  <si>
    <r>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t>
    </r>
    <r>
      <rPr>
        <b/>
        <sz val="10"/>
        <rFont val="Arial Narrow"/>
        <family val="2"/>
      </rPr>
      <t xml:space="preserve"> La cobertura se otorga de acuerdo con el sublímite único combinado abajo indicado.</t>
    </r>
  </si>
  <si>
    <r>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r>
    <r>
      <rPr>
        <b/>
        <sz val="10"/>
        <rFont val="Arial Narrow"/>
        <family val="2"/>
      </rPr>
      <t xml:space="preserve"> La cobertura se otorga de acuerdo con el sublímite único combinado abajo indicado.</t>
    </r>
  </si>
  <si>
    <t>Terremoto, Temblor y/o Erupción Volcánica y demás eventos de la naturaleza</t>
  </si>
  <si>
    <t>DESIGNACION DE CONCESIONARIOS Y TALLERES ESPECIALIZADOS POR MARCAS, PARA LA ATENCIÓN DE SINIESTROS POR PERDIDAS PARCIALES DONDE EL VEHÍCULO UNA VEZ INSPECCIONADO POR LA COMPAÑÍA PASE A REPARACIÓN SIN NECESIDAD DE COTIZACIONES U OTROS TRÁMITES</t>
  </si>
  <si>
    <t>GASTOS DE GRUA.</t>
  </si>
  <si>
    <t>SERVICIO DE TRAMITE DE TRASPASO</t>
  </si>
  <si>
    <t>CAJAS MENORES</t>
  </si>
  <si>
    <t>Productos y trabajos terminados</t>
  </si>
  <si>
    <t>GASTOS MEDICOS</t>
  </si>
  <si>
    <t>BONO DE RETORNO POR EXPERIENCIA SINIESTRAL</t>
  </si>
  <si>
    <t>Se entenderá restablecido automáticamente el valor asegurado, desde el momento del siniestro, que afecte la presente póliza, en el importe de la indemnización pagada o reconocida por la compañía. Dicho restablecimiento se efectuará con cobro de prima adicional por una sola vez.</t>
  </si>
  <si>
    <t>CLÁUSULA DE PROTECCION BANCARIA.</t>
  </si>
  <si>
    <t>DIVERSIDAD  EN LAS EXCLUSIONES</t>
  </si>
  <si>
    <t>Queda entendido,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</si>
  <si>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</si>
  <si>
    <t>TODA Y CADA PERDIDA</t>
  </si>
  <si>
    <t>EXTENSION DE COBERTURA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</si>
  <si>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</si>
  <si>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Queda entendido, convenido y aceptado que se amparan las reclamaciones presentadas contra las personas aseguradas, aún  cuando el acto incorrecto generador de responsabilidad civil, se deba a una culpa grave, negligencia o falta de diligencia grave del asegurado.</t>
  </si>
  <si>
    <r>
      <rPr>
        <b/>
        <sz val="10"/>
        <rFont val="Arial Narrow"/>
        <family val="2"/>
      </rPr>
      <t xml:space="preserve">B)  </t>
    </r>
    <r>
      <rPr>
        <sz val="10"/>
        <rFont val="Arial Narrow"/>
        <family val="2"/>
      </rPr>
      <t>PARA LOS EVENTOS DE AMIT, HMACCoP, TERRORISMO Y SABOTAJE</t>
    </r>
  </si>
  <si>
    <t>9. EXCLUSIONES</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</si>
  <si>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</si>
  <si>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10. CONDICIONES ESPECIALES</t>
  </si>
  <si>
    <t>11. CLAUSULAS DE GARANTÍA</t>
  </si>
  <si>
    <t>14. DEDUCIBLES</t>
  </si>
  <si>
    <t>13. VIGENCIA OFRECIDA</t>
  </si>
  <si>
    <t>Por medio de la presente cláusula,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</si>
  <si>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</si>
  <si>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</si>
  <si>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etc., perdidos o dañados a consecuencia de cualquiera de los eventos amparados por la póliza, hasta el 100% de los gastos demostrados. </t>
    </r>
    <r>
      <rPr>
        <b/>
        <sz val="10"/>
        <rFont val="Arial Narrow"/>
        <family val="2"/>
      </rPr>
      <t>La cobertura se otorga de acuerdo con el sublímite único combinado abajo indicado.</t>
    </r>
  </si>
  <si>
    <t>DETERMINACIÓN DE LA PERDIDA INDEMNIZABLE</t>
  </si>
  <si>
    <r>
      <t xml:space="preserve">Queda entendido convenido y aceptado que en caso de siniestro que afecte los bienes amparados por la presente póliza, el ajuste de la pérdida se realizará de acuerdo con la </t>
    </r>
    <r>
      <rPr>
        <b/>
        <sz val="10"/>
        <rFont val="Arial Narrow"/>
        <family val="2"/>
      </rPr>
      <t>tabla No. 1</t>
    </r>
    <r>
      <rPr>
        <sz val="10"/>
        <rFont val="Arial Narrow"/>
        <family val="2"/>
      </rPr>
      <t xml:space="preserve">, de conformidad con lo señalado por el artículo 1090 del código de comercio. </t>
    </r>
  </si>
  <si>
    <t xml:space="preserve">SISTEMA FLOTANTE PARA MERCANCÍAS (ALMACEN E INVENTARIOS, INSUMOS). </t>
  </si>
  <si>
    <t>COBERTURA DE TRANSPORTE PARA EL TRASLADO TEMPORAL DE BIENES.</t>
  </si>
  <si>
    <t>IMPRECISIONES EN LA PRESENTACION DE LA INFORMACION SOBRE BIENES ASEGURADOS Y/O A ASEGURAR.</t>
  </si>
  <si>
    <t>Bajo esta clausula el oferente se compromete a indemnizar la pérdida y/o daño de bienes sobre los cuales se haya presentado información imprecisa sobre la identificación de los mismos, siempre y cuando se pueda evidenciar que la Entidad asegurada, tenia la intensión de asegurar o se pagó la prima correspondiente a la aseguradora.</t>
  </si>
  <si>
    <t>Los gastos adicionales otorgados en cada una de las cláusulas establecidas operan en exceso del valor asegurado y no haciendo parte del mismo.</t>
  </si>
  <si>
    <t>El proponente deberá diligenciar este formato y presentarlo impreso y en medio magnético editable de EXCEL.</t>
  </si>
  <si>
    <r>
      <rPr>
        <b/>
        <sz val="10"/>
        <rFont val="Arial Narrow"/>
        <family val="2"/>
      </rPr>
      <t>NOTA</t>
    </r>
    <r>
      <rPr>
        <sz val="10"/>
        <rFont val="Arial Narrow"/>
        <family val="2"/>
      </rPr>
      <t>: En el evento de que alguna cláusula de garantía no pueda ser cumplida por el Asegurado, se rechazará la oferta.</t>
    </r>
  </si>
  <si>
    <t>EXTENSIÓN DE COBERTURA PARA CONSIGNACIONES NOCTURNAS</t>
  </si>
  <si>
    <t>REPOSICIÓN AUTOMÁTICA DEL VALOR ASEGURADO PARA RESPONSABILIDAD CIVIL</t>
  </si>
  <si>
    <t>Restaurantes, casinos , campos deportivos y cafeterías.</t>
  </si>
  <si>
    <t>PARQUEADEROS</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</si>
  <si>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</si>
  <si>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</si>
  <si>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Fraude en transferencias de fondos según texto LSW983</t>
  </si>
  <si>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y bajo supervisión y/o control del asegurado.</t>
  </si>
  <si>
    <t>Pérdida Total por Daños (incluidos actos terroristas)</t>
  </si>
  <si>
    <t>Pérdida Parcial por Daños (incluidos actos terroristas)</t>
  </si>
  <si>
    <t>Pérdida Parcial o Total por Hurto o Hurto Calificado</t>
  </si>
  <si>
    <t>Amparo de Protección Patrimonial</t>
  </si>
  <si>
    <t>Huelga, Motín, Asonada, Conmoción civil o popular, explosión, terrorismo (AMIT), movimientos subversivos o, en general, conmociones populares de cualquier clase.</t>
  </si>
  <si>
    <t>Cobertura de pérdidas parciales o totales por daños y hurto de vehículos de propiedad de funcionarios en comisión de servicios autorizada en sus propios vehículos. Límite de $40.000.000 evento $80.000.000 vigencia</t>
  </si>
  <si>
    <t>INEXISTENCIA DE PARTES EN EL MERCADO</t>
  </si>
  <si>
    <t xml:space="preserve">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t>
  </si>
  <si>
    <t>MARCACION</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</si>
  <si>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</si>
  <si>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</si>
  <si>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No obstante las condiciones generales de la póliza, queda declarado y convenido que en caso de cualquier evento cubierto por la presente póliza en su amparo de Responsabilidad Civil Extracontractual, la compañía acepta que los límites de Responsabilidad Civil no se reducen en caso de siniestro, sin cobro de prima.</t>
  </si>
  <si>
    <t>GASTOS ADICIONALES PARA CAUCIONES Y COSTAS PROCESALES.</t>
  </si>
  <si>
    <t>Perjuicios causados a terceros y a la Entidad,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(MODALIDAD DE RECLAMACIÓN: CLAIMS MADE:) El sistema bajo el cual opera la presente póliza es por notificación de investigaciones y/o procesos por primera vez durante la vigencia de la póliza  derivados de hechos ocurridos en el periodo de retroactividad contratado)”</t>
  </si>
  <si>
    <t>Gastos de defensa para investigaciones por multas y sanciones</t>
  </si>
  <si>
    <t>Gastos de Defensa  para las imputaciones por injuria y calumnia.</t>
  </si>
  <si>
    <t>EXTENSION DE COBERTURA HASTA 2 AÑOS SIGUIENTES A LA FECHA EN QUE EL PERSONAL ASEGURADO SE DESVINCULE DE LA ENTIDAD</t>
  </si>
  <si>
    <t>No obstante lo que se diga en contrario en las condiciones generales de la póliza, por medio de la presente cláusula se extiende la cobertura hasta 2 años siguientes a la fecha en que el personal asegurado se desvincule de la Entidad.</t>
  </si>
  <si>
    <t>Se otorgará el puntaje señalado al oferente que ofrezca la cobertura de infidelidad de empleados bajo la forma original del clausulado DHP84. Quien no la ofrezca no recibirá puntaje alguno.</t>
  </si>
  <si>
    <t>CLAUSULADO DHP PARA LA COBERTURA DE INFIDELIDAD DE EMPLEADOS</t>
  </si>
  <si>
    <t>MAYOR EXCESO DE VALOR ASEGURADO PARA LA COBERTURA DE  RESPONSABILIDAD CIVIL EXTRACONTRACTUAL</t>
  </si>
  <si>
    <t>MAYOR EXCESO DE VALOR ASEGURADO PARA LA COBERTURA DE GASTOS DE TRANSPORTE POR PERDIDAS TOTALES Y PARCIALES</t>
  </si>
  <si>
    <t>MAYOR CANTIDAD DE RESTABLECIMIENTOS AUTOMATICOS DE VALOR ASEGURADO POR PAGO DE SINIESTRO</t>
  </si>
  <si>
    <t>Se otorgará el puntaje señalado al oferente que ofrezca la mayor cantidad de restablecimientos automáticos del valor asegurado, sin ser inferiores a uno (1) ni superiores a cinco (5). Las demás propuestas se calificaran proporcionalmente.</t>
  </si>
  <si>
    <t>MAYOR EXCESO SOBRE LA COBERTURA MINIMA REQUERIDA PARA EL ANEXO DE COSTOS DE LIMPIEZA.</t>
  </si>
  <si>
    <t>MAYOR EXCESO SOBRE LA COBERTURA MINIMA REQUERIDA PARA LOS COSTOS LEGALES Y GASTOS DE HONORARIOS PROFESIONALES.</t>
  </si>
  <si>
    <t xml:space="preserve">Servicio de Asistencia Domiciliaria </t>
  </si>
  <si>
    <t>PUNTAJE</t>
  </si>
  <si>
    <t xml:space="preserve">PUNTAJE </t>
  </si>
  <si>
    <t>FORMATO No 6</t>
  </si>
  <si>
    <t>REQUISITOS PARA EL PAGO DE LAS INDEMNIZACIONES</t>
  </si>
  <si>
    <t>NOMBRE DEL RAMO:</t>
  </si>
  <si>
    <t>DOCUMENTO REQUERIDO</t>
  </si>
  <si>
    <t>CANTIDAD</t>
  </si>
  <si>
    <t>MARCAR CON UNA X</t>
  </si>
  <si>
    <t>ORIGINAL, COPIA AL CARBON, COPIA AUTENTICA, ETC</t>
  </si>
  <si>
    <t>FOTOCOPIA SIMPLE</t>
  </si>
  <si>
    <t>TIEMPO OFRECIDO PARA ENTREGAR LA LIQUIDACIÓN DEL SINIESTRO UNA VEZ ACREDITADA LA OCURRENCIA DEL HECHO Y LA CUANTÍA DE LA PÉRDIDA:</t>
  </si>
  <si>
    <t>___ DIAS HABILES</t>
  </si>
  <si>
    <t>TIEMPO OFRECIDO PARA EL PAGO DE SINIESTROS UNA VEZ RECIBIDA LA LIQUIDACION DEBIDAMENTE SUSCRITA:</t>
  </si>
  <si>
    <t>El proponente declara, que los documentos antes relacionados son los únicos que exigirá para la atención, trámite y pago de los siniestros que afecten el ramo arriba citado. Así mismo se obliga a realizar el pago de la indemnización en el término aquí señalado.</t>
  </si>
  <si>
    <t>El proponente declara que en caso de nombrarse una firma ajustadora para la atención y trámite de cualquier siniestro, dicha persona será informada para que los documentos antes citados sean los únicos que pueda exigir en su proceso de ajuste. Por lo tanto, cualquier incumplimiento por parte del ajustador en este aspecto se entenderá como un incumplimiento por parte del proponente.</t>
  </si>
  <si>
    <t xml:space="preserve">NOTA: </t>
  </si>
  <si>
    <t>Si el proponente no utiliza el presente formato, la propuesta deberá contener toda la información aquí requerida, ya que de lo contrario no se otorgará puntaje en la calificación de siniestros del respectivo ramo.</t>
  </si>
  <si>
    <t>Se otorgará el puntaje señalado al mayor valor de cobertura ofrecida en exceso del valor requerido Los demás excesos puntuarán de manera proporcional.</t>
  </si>
  <si>
    <t>Se otorgará el puntaje señalado a la mayor cobertura ofrecida en exceso del permitido en el sublímite. Los demás exceso puntuarán de manera proporcional.</t>
  </si>
  <si>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 La cobertura opera siempre que estos nuevos predios y/u oficinas y/u operaciones tengan las mismas protecciones y seguridades señaladas en el formulario de propuesta para el seguro de Infidelidad y Riesgos Financieros”</t>
  </si>
  <si>
    <t>SE PERMITE SUBLIMITAR  (EL VALOR DEL SUBLÍMITE CORRESPONDE AL REQUERIDO POR LA ENTIDAD, POR LO CUAL PODRÁ SER AUMENTADO PERO NO DISMINUIDO SO PENA DE RECHAZO DE LA PROPUESTA)</t>
  </si>
  <si>
    <t>AMPARO AUTOMÁTICO PARA VEHICULOS QUE POR ERROR U OMISIÓN NO SE HAYAN INFORMADO AL INICIO DEL SEGURO.</t>
  </si>
  <si>
    <t>ERRORES INVOLUNTARIOS EN LAS CARACTERÍSTICAS DE LOS VEHÍCULOS ASEGURADOS</t>
  </si>
  <si>
    <t xml:space="preserve">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Compañía no podrá argumentar existencia de  errores en las características y procederá a efectuar la corrección y atención de los siniestros, con el respectivo ajuste de prima sobre el riesgo real. </t>
  </si>
  <si>
    <t>NO RESTRICCION DE AMPARO O APLICACIÓN DE GARANTIAS POR TIPO, MODELO, CLASE, USO O ANTIGÜEDAD DE LOS VEHICULOS</t>
  </si>
  <si>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</si>
  <si>
    <t>EXTENSION DE COBERTURA ACCIDENTES PERSONALES PASAJEROS OCUPANTES DE LOS VEHICULOS ASEGURADOS</t>
  </si>
  <si>
    <r>
      <t xml:space="preserve">Queda entendido, convenido y aceptado que en caso de un siniestro, que afecte la presente póliza, la Compañía de Seguros extiende la cobertura en caso de muerte accidental e incapacidad permanente para ocupantes de los vehículos asegurados, con límite básico de </t>
    </r>
    <r>
      <rPr>
        <b/>
        <sz val="10"/>
        <rFont val="Arial Narrow"/>
        <family val="2"/>
      </rPr>
      <t xml:space="preserve">$20.000.000. </t>
    </r>
    <r>
      <rPr>
        <sz val="10"/>
        <rFont val="Arial Narrow"/>
        <family val="2"/>
      </rPr>
      <t>por cada pasajero sin restricción en el número de ocupantes del vehículo.</t>
    </r>
  </si>
  <si>
    <t>EXTENSION DE COBERTURA ACCIDENTES PERSONALES PARA EL CONDUCTOR DE LOS VEHICULOS ASEGURADOS</t>
  </si>
  <si>
    <t xml:space="preserve">Otros costos procesales incluyendo gastos y costos por concepto de constitución de cauciones y pagos diferentes a honorarios profesionales de abogados en que deban incurrir los asegurados. </t>
  </si>
  <si>
    <t>Transferencias iniciadas por voz según cláusula 8 del texto LSW983.</t>
  </si>
  <si>
    <t>TODO RIESGO DAÑOS MATERIALES</t>
  </si>
  <si>
    <t>CHASIS</t>
  </si>
  <si>
    <t>TOTAL</t>
  </si>
  <si>
    <t>13. Que hemos revisado detenidamente la propuesta que formulamos y declaramos formalmente que no contiene ningún error u omisión. Sin embargo, cualquier omisión, contracción o declaración que se encuentre entre la propuesta que presentamos y las condiciones básicas u obligatorias para la habilitación, debe interpretarse de la manera que resulte compatible con los términos y condiciones en el presente proceso dentro del cual se presenta la misma, y aceptamos expresa y explícitamente que así se interprete nuestra propuesta.</t>
  </si>
  <si>
    <t>19. Que acepto la forma de pago establecida en el pliego de condiciones y el clausulado adicional establecidas en el pliego de condiciones.</t>
  </si>
  <si>
    <t>a.     Realizar dentro del plazo máximo que fije la  Entidad, todos los trámites necesarios para la ejecución del(los) contrato(s) resultante(s).</t>
  </si>
  <si>
    <t>Si el proponente no utiliza el presente formato, la propuesta deberá contener toda la información aquí requerida</t>
  </si>
  <si>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</si>
  <si>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</si>
  <si>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</si>
  <si>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</si>
  <si>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</si>
  <si>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El presente seguro es variable en cuanto a la suma asegurada del artículo denominado "mercancías" y se regirá por las siguientes condiciones especiales: 1.- La suma asegurada que se estipula en la póliza representa la  responsabilidad de la compañía por evento y vigencia. 2.- El cobro de la prima se realizará sobre el 100% del límite asegurado 3.- Durante la vigencia del seguro, el asegurado podrá solicitar a la compañía de seguros el aumento o disminución del límite asegurado y el ajuste en la prima se efectuará a la misma tasa establecida para la póliza.</t>
  </si>
  <si>
    <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r>
      <rPr>
        <b/>
        <sz val="10"/>
        <rFont val="Arial Narrow"/>
        <family val="2"/>
      </rPr>
      <t xml:space="preserve"> (En caso de otorgar esta cláusula queda sin efecto la cláusula obligatoria de REPOSICIÓN O REEMPLAZO PARA EQUIPOS ELÉCTRICOS Y ELECTRÓNICOS Y PARA MAQUINARIA, según Tabla No. 1)</t>
    </r>
  </si>
  <si>
    <t>Se otorgará el puntaje señalado a la mayor cobertura ofrecida en exceso del  permitido en el sublímite. Los demás excesos puntuarán de manera proporcional.</t>
  </si>
  <si>
    <t>Queda entendido, convenido y aceptado que con la introducción de esta cláusula dentro de la póliza, la Compañía de Seguros extiende la totalidad de las coberturas contratadas para los valores que sean transportados en horario nocturno.</t>
  </si>
  <si>
    <t>Queda entendido, convenido y aceptado que la póliza no terminará por falta de aplicaciones o reportes periódicos.</t>
  </si>
  <si>
    <r>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</si>
  <si>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 xml:space="preserve">Se ampara cualquier despacho hasta por el limite asegurado sin que se requiera suministro de relaciones periódicas de despachos y efectuando el cobro de una prima única por toda la vigencia de la póliza </t>
  </si>
  <si>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los vehículos de hasta 5 años de fabricación se asignarán concesionarios y los de mayor edad en concesionarios o en talleres especializados acordados.</t>
  </si>
  <si>
    <t xml:space="preserve">La compañía de seguros efectuará las inclusiones, modificaciones o exclusiones al seguro, con base en los documentos o comunicaciones emitidas por el asegurado y/o el intermediario, sin exigir documentos particulares o requisitos especiales.  </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</si>
  <si>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 o culpa grave.</t>
  </si>
  <si>
    <t>Si en caso de pérdida total por daños o por hurto, el asegurado quisiera conservar el vehículo, tendrá la primera opción de compra, caso en el cual, la aseguradora efectuará un peritazgo del mismo e informará el valor del avalúo.</t>
  </si>
  <si>
    <t>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</si>
  <si>
    <t>Asistencia en viaje para todos los vehículos asegurados.</t>
  </si>
  <si>
    <t>Ampliación del radio de operaciones para todos los amparos en los países de la Comunidad Andina de Naciones, Incluido Venezuela</t>
  </si>
  <si>
    <t>Asistencia técnica/y/o jurídica en el sitio del accidente</t>
  </si>
  <si>
    <t>Vehículo de reemplazo para pérdidas totales y/o parciales (En caso de entregarse el vehículo de reemplazo, el asegurado no tendrá derecho al pago de los gastos de transporte por pérdidas totales.</t>
  </si>
  <si>
    <t>Los oferentes deben aceptar el título , nombre, denominación o nomenclatura con que el asegurado identifica o describe los bienes asegurados en sus registro o libros de comercio o contabilidad.</t>
  </si>
  <si>
    <t xml:space="preserve">La selección de los profesionales encargados para la defensa corresponderá al Asegurado, o los funcionarios que esta designe,  quienes para su aprobación presentan a la compañía la propuesta  correspondiente.  La compañía podrá,  previo común acuerdo con la Entidad asegurada, asumir la defensa de cualquier litigio o procedimiento legal a nombre del asegurado,  a través de abogados elegidos por este.  </t>
  </si>
  <si>
    <t>Contratistas y Subcontratistas independientes. Esta cobertura opera en exceso de las pólizas del contratista o subcontratista.</t>
  </si>
  <si>
    <t xml:space="preserve">Gastos médicos, hospitalarios y traslado de victimas incluyendo personal del asegurado. 
La compañía cubre,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  </t>
  </si>
  <si>
    <t>Posesión, uso y mantenimiento de depósitos, tanques y tuberías, ubicados o instalados dentro de los predios del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</si>
  <si>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</si>
  <si>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El oferente debe contemplar que la selección de los profesionales encargados de la defensa corresponderá al Asegurado, o los funcionarios que ésta designe, quienes para su aprobación presentarán a la compañía la propuesta correspondiente. La compañía podrá, previo común acuerdo con la Entidad asegurada, asumir la defensa de cualquier litigio o procedimiento legal a nombre del asegurado, a través de abogados elegidos por éste.</t>
  </si>
  <si>
    <t>Multas, sanciones administrativas o indemnizaciones  impuestas por la Entidad o por cualquier organismo oficial, incluyendo Contraloría, Fiscalía, Procuraduría, Defensoría o Veeduría. Siempre que la acción que se da origen a la multa, sanción administrativa o indemnización, no haya sido cometida con dolo</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</si>
  <si>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</si>
  <si>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La Aseguradora reconocerá a la Entidad Asegurada una devolución sobre la prima recaudada del periodo (sin IVA), del valor calculado sobre el valor positivo que resulte de aplicar la siguiente formula:
B = 0.08 (0,60 P - S)
Donde: 
B = Bonificación de retorno por experiencia siniestral.
P = Primas recaudadas del periodo.
S = Siniestros que afecten la póliza (Pagados + Pendientes del periodo)
Los siniestros a los que se refiere la fórmula arriba indicada, serán registrados siempre que la fecha de su aviso a la aseguradora corresponda a la vigencia objeto del cálculo. Los siniestros a los que se refiere la fórmula arriba indicada, serán registrados siempre que la fecha de su aviso a la aseguradora corresponda a la vigencia objeto del cálculo.</t>
  </si>
  <si>
    <t>Por medio de la presente cláusula, el periodo de retroactividad de la póliza se otorga sin límite en el tiempo.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</si>
  <si>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t>Amparo de incendio HMACC, AMIT, terremoto y otros fenómenos de la naturaleza para dinero y títulos valores</t>
  </si>
  <si>
    <r>
      <t>Queda convenido que en adición a los términos, exclusiones, cláusulas y condiciones contenidos en la póliza, éste seguro se extiende a cubrir los gastos adicionales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t>
    </r>
    <r>
      <rPr>
        <b/>
        <sz val="10"/>
        <rFont val="Arial Narrow"/>
        <family val="2"/>
      </rPr>
      <t xml:space="preserve"> La cobertura se otorga de acuerdo con el sublímite único combinado abajo indicado.</t>
    </r>
  </si>
  <si>
    <t>GASTOS ADICIONALES PARA PAGO DE AUDITORES, REVISORES Y CONTADORES</t>
  </si>
  <si>
    <t>GASTOS ADICIONALES PARA REPRODUCCIÓN O REEMPLAZO DE INFORMACIÓN CONTENIDA EN DOCUMENTOS, ARCHIVOS DE CUALQUIER TIPO, BASES DE DATOS, PLANOS, ETC.</t>
  </si>
  <si>
    <t>GASTOS ADICIONALES PARA PORTADORES EXTERNOS DE DATOS Y REPRODUCCION DE LA INFORMACION.</t>
  </si>
  <si>
    <r>
      <t>No obstante lo que se diga en contrario en las condiciones generales y particulares de la póliza, la Compañía se obliga a indemnizar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la información destruida, averiada, o inutilizada por el siniestro hasta el 100% de los gastos demostrados.</t>
    </r>
    <r>
      <rPr>
        <b/>
        <sz val="10"/>
        <rFont val="Arial Narrow"/>
        <family val="2"/>
      </rPr>
      <t xml:space="preserve"> La cobertura se otorga de acuerdo con el sublímite único combinado abajo indicado.</t>
    </r>
  </si>
  <si>
    <t>LIMITE AGREGADO DE INDEMNIZACION.</t>
  </si>
  <si>
    <t>NO CONCURRENCIA DE AMPAROS, CLÁUSULAS Y/O CONDICIONES</t>
  </si>
  <si>
    <r>
      <t xml:space="preserve">En caso de ser indemnizada una pérdida, el límite de responsabilidad de la compañía se reducirá en una suma igual al monto de la indemnización pagada.  No obstante mediante esta cláusula se restablecerá automáticamente la suma asegurada </t>
    </r>
    <r>
      <rPr>
        <b/>
        <sz val="10"/>
        <rFont val="Arial Narrow"/>
        <family val="2"/>
      </rPr>
      <t>(salvo para las coberturas de actos mal intencionados de terceros – AMIT y de Huelga, Motín, Asonada, Conmoción Civil o Popular HMACCP)</t>
    </r>
    <r>
      <rPr>
        <sz val="10"/>
        <rFont val="Arial Narrow"/>
        <family val="2"/>
      </rPr>
      <t xml:space="preserve">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</si>
  <si>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 xml:space="preserve">NO APLICACIÓN DE INFRASEGURO </t>
  </si>
  <si>
    <t>OBRAS EN CONSTRUCIÓN Y/O TERMINADAS Y/O EN MONTAJE</t>
  </si>
  <si>
    <r>
      <rPr>
        <b/>
        <sz val="10"/>
        <rFont val="Arial Narrow"/>
        <family val="2"/>
      </rPr>
      <t xml:space="preserve">C)  </t>
    </r>
    <r>
      <rPr>
        <sz val="10"/>
        <rFont val="Arial Narrow"/>
        <family val="2"/>
      </rPr>
      <t>HURTO SIMPLE</t>
    </r>
  </si>
  <si>
    <r>
      <rPr>
        <b/>
        <sz val="10"/>
        <rFont val="Arial Narrow"/>
        <family val="2"/>
      </rPr>
      <t xml:space="preserve">E)  </t>
    </r>
    <r>
      <rPr>
        <sz val="10"/>
        <rFont val="Arial Narrow"/>
        <family val="2"/>
      </rPr>
      <t xml:space="preserve">DEMAS EVENTOS </t>
    </r>
  </si>
  <si>
    <r>
      <rPr>
        <b/>
        <sz val="10"/>
        <rFont val="Arial Narrow"/>
        <family val="2"/>
      </rPr>
      <t xml:space="preserve">G) </t>
    </r>
    <r>
      <rPr>
        <sz val="10"/>
        <rFont val="Arial Narrow"/>
        <family val="2"/>
      </rPr>
      <t>ROTURA DE VIDRIOS POR CUALQUIER CAUSA ACCIDENTAL INCLUYENDO HMACC, AMIT, TERRORISMO Y SABOTAJE</t>
    </r>
  </si>
  <si>
    <t>AUTORIZACION DE REPARACION DEL VEHÍCULO</t>
  </si>
  <si>
    <t>CLÁUSULA DE 72 HORAS PARA TERREMOTO/MAREMOTO Y DEMAS EVENTOS DE LA NATURALEZA</t>
  </si>
  <si>
    <t>BIENES DE PROPIEDAD PERSONAL DE FUNCIONARIOS  O CONTRATISTAS</t>
  </si>
  <si>
    <t>NO CONCURRENCIA DE DEDUCIBLES EN COEXISTENCIA DE COBERTURAS</t>
  </si>
  <si>
    <t>EXTENSION DE COBERTURA Y CONTINUIDAD DE COBERTURA</t>
  </si>
  <si>
    <t xml:space="preserve">GASTOS ADICIONALES EXTRAORDINARIOS POR TIEMPO EXTRA, TRABAJO NOCTURNO, TRABAJO EN DÍAS FERIADOS </t>
  </si>
  <si>
    <t>GASTOS ADICIONALES PARA HONORARIOS PROFESIONALES DE ABOGADOS, CONSULTORES,  AUDITORES, INTERVENTORES, ETC.</t>
  </si>
  <si>
    <t>Pagos Suplementarios (Presentación de cauciones, Condena en costas e intereses de mora acumulados a cargo del asegurado, demás gastos razonables).</t>
  </si>
  <si>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</si>
  <si>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por el uso de escoltas, personal de vigilancia y uso de perros guardianes. (Nota: En caso de firmas externas, esta cobertura operará en exceso de la póliza exigida para la empresa de vigilancia).</t>
  </si>
  <si>
    <t>Transporte de mercancías y demás bienes dentro y fuera de los predios, incluyendo aquellos de naturaleza azarosa o inflamable, necesarias para el cabal funcionamiento de la Entidad.</t>
  </si>
  <si>
    <t>EXTENSION DE COBERTURA PARA DINEROS ENTREGADOS A FUNCIONARIOS EN CALIDAD DE VIATICOS PARA VIAJES AUTORIZADOS POR LA ENTIDAD</t>
  </si>
  <si>
    <t>EXTENSION DE COBERTURA PARA DINEROS ENTREGADOS A FUNCIONARIOS EN CALIDAD DE AVANCES PARA CUBRIR GASTOS EVENTUALES RELACIONADOS CON EL GIRO NORMAL QUE REALIZA  LA ENTIDAD</t>
  </si>
  <si>
    <t>EXTENSIÓN DE COBERTURA PARA VALORES EN TRANSITO</t>
  </si>
  <si>
    <r>
      <t xml:space="preserve">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t>
    </r>
    <r>
      <rPr>
        <b/>
        <sz val="10"/>
        <rFont val="Arial Narrow"/>
        <family val="2"/>
      </rPr>
      <t>24 horas.</t>
    </r>
  </si>
  <si>
    <r>
      <t xml:space="preserve">Queda entendido, convenido y aceptado que la Compañía de Seguros indemnizará los pérdidas ocasionadas por cualquier siniestro amparado bajo la presente póliza, que afecte valores que sin ser de propiedad del asegurado, estén a bajo la responsabilidad, cuidado, tenencia, control o custodia del mismo. </t>
    </r>
  </si>
  <si>
    <t>MAYOR VALOR ASEGURADO PARA LOS GASTOS DE DEFENSA</t>
  </si>
  <si>
    <t>Se otorgará el puntaje señalado al proponente que ofrezca un mayor límite asegurado adicional al básico requerido, con el presupuesto asignado, para el amparo de responsabilidad civil de servidores públicos. El proponente deberá indicar expresamente el valor del límite adicional al básico que oferta en gastos de defensa, a los demás se les asignará la mitad del puntaje.</t>
  </si>
  <si>
    <t>"NOMBRE DE LA ENTIDAD"</t>
  </si>
  <si>
    <t>No.</t>
  </si>
  <si>
    <t xml:space="preserve">Numero de consecutivo del reporte del contrato ejecutado en el RUP </t>
  </si>
  <si>
    <t xml:space="preserve">Nombre Contratista  </t>
  </si>
  <si>
    <t>Nombre Contratante</t>
  </si>
  <si>
    <t>Valor del Contrato Ejecutado expresado en SMMLV</t>
  </si>
  <si>
    <t xml:space="preserve">CODIGO (codificación de bienes y servicios de acuerdo con el código estándar de productos y servicios de Naciones Unidas, V.14.080, (UNSPSC) ) CON EL CUAL SE EJECUTO EL CONTRATO </t>
  </si>
  <si>
    <t>Participación en el Contrato (ejecución en UT o C(*)</t>
  </si>
  <si>
    <t>Porcentaje de participación en el VALOR EJECUTADO en caso de Consorcio y Uniones Temporales (*)</t>
  </si>
  <si>
    <t>SEGMENTO</t>
  </si>
  <si>
    <t>FAMILIA</t>
  </si>
  <si>
    <t>CLASE</t>
  </si>
  <si>
    <t>PRODUCTO</t>
  </si>
  <si>
    <t>UT- C</t>
  </si>
  <si>
    <t>(%)</t>
  </si>
  <si>
    <t>INFORMACIÓN EXPERIENCIA HABILITANTE DEL PROPONENTE</t>
  </si>
  <si>
    <t>FIRMA DEL REPRESENTANTE LEGAL:</t>
  </si>
  <si>
    <t>Proponente:</t>
  </si>
  <si>
    <t>Representante Legal:</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</si>
  <si>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t>
  </si>
  <si>
    <r>
      <rPr>
        <b/>
        <sz val="10"/>
        <rFont val="Arial Narrow"/>
        <family val="2"/>
      </rPr>
      <t xml:space="preserve">H) </t>
    </r>
    <r>
      <rPr>
        <sz val="10"/>
        <rFont val="Arial Narrow"/>
        <family val="2"/>
      </rPr>
      <t>TODO RIESGO DAÑO O PÉRDIDA DE MAQUINARIA</t>
    </r>
  </si>
  <si>
    <t xml:space="preserve">GASTOS ADICIONALES DE EXTINCIÓN DE INCENDIO </t>
  </si>
  <si>
    <t xml:space="preserve">GASTOS ADICIONALES DE EXTINCIÓN DEL SINIESTRO </t>
  </si>
  <si>
    <t xml:space="preserve">GASTOS ADICIONALES DE PRESERVACIÓN DE BIENES </t>
  </si>
  <si>
    <t xml:space="preserve">GASTOS ADICIONALES POR ARRENDAMIENTO EN CASO DE SINIESTRO </t>
  </si>
  <si>
    <t>13. COSTO DE LOS SEGUROS</t>
  </si>
  <si>
    <t>GASTOS ADICIONALES POR FLETE EXPRESO Y FLETE AÉREO</t>
  </si>
  <si>
    <t>Queda entendido, convenido y aceptado que si el tomador incurriese en errores, omisiones e inexactitudes imputables a él y al asegurado, el contrato no será nulo ni habrá lugar a la aplicación del inciso tercero del artículo 1058 del código de comercio sobre reducción porcentual de la prestación asegurada. En este caso, se liquidará la prima adecuada al verdadero estado del riesgo.</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</si>
  <si>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</si>
  <si>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EMPLEADOS TEMPORALES</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</si>
  <si>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</si>
  <si>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</si>
  <si>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 xml:space="preserve">GASTOS ADICIONALES POR RECONSTRUCCIÓN DE ARCHIVOS </t>
  </si>
  <si>
    <t>GASTOS ADICIONALES PARA PAGO DE AUDITORES, REVISORES, CONTADORES Y ABOGADOS</t>
  </si>
  <si>
    <t>PERDIDAS OCASIONADAS POR EMPLEADOS DE CONTRATISTAS Y SUBCONTRATISTAS</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</si>
  <si>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</si>
  <si>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</si>
  <si>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bajo su control y supervisión.</t>
  </si>
  <si>
    <t>CONCURRENCIA DE DEDUCIBLES EN COEXISTENCIA DE COBERTURAS</t>
  </si>
  <si>
    <t xml:space="preserve">Responsabilidad civil por daños a bienes de empleados y visitantes, excluyendo dineros y joyas. Para que la cobertura opere se requiere demostrar el ingreso del bien al inmueble a través del registro en portería o mediante cualquier otro medio idóneo.
</t>
  </si>
  <si>
    <t>Viajes de funcionarios del asegurado dentro del territorio nacional o en cualquier parte del mundo cuando en desarrollo de actividades inherentes al asegurado causen daños a terceros. Excluye responsabilidad civil profesional.</t>
  </si>
  <si>
    <t>Predios labores y operaciones, (incluyendo daño y/o perjuicio patrimonial o extrapatrimonial)</t>
  </si>
  <si>
    <t>Viajes de funcionarios en comisión o estudio nacional o en el exterior.</t>
  </si>
  <si>
    <t>La presente póliza ampara en exceso de la suma asegurada, los siguientes gastos: a) El costo de cualquier clase de caución que el Asegurado tenga que prestar; la aseguradora no se obliga sin embargo, a otorgar dichas cauciones. b) Intereses de mora en beneficio del tercero afectado.</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</si>
  <si>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</si>
  <si>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</si>
  <si>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NO APLICACIÓN DE DEDUCIBLE</t>
  </si>
  <si>
    <t xml:space="preserve">Queda entendido, convenido y aceptado que a ninguna de las coberturas, amparos, gastos o riesgos cubiertos por la presente póliza se les aplicará deducible, franquicia o similar. </t>
  </si>
  <si>
    <r>
      <rPr>
        <b/>
        <sz val="10"/>
        <rFont val="Arial Narrow"/>
        <family val="2"/>
      </rPr>
      <t xml:space="preserve">D)  </t>
    </r>
    <r>
      <rPr>
        <sz val="10"/>
        <rFont val="Arial Narrow"/>
        <family val="2"/>
      </rPr>
      <t xml:space="preserve">HURTO CALIFICADO </t>
    </r>
  </si>
  <si>
    <t>Mejora tecnológica. Aplicación del factor por mejora tecnológica en la liquidación de perdidas totales para equipo electrónico, inferior al 5%</t>
  </si>
  <si>
    <t>NO APLICACIÓN DE DEDUCIBLES PARA GASTOS MÉDICOS Y PAGOS SUPLEMENTARIOS</t>
  </si>
  <si>
    <t>Queda entendido, convenido y aceptado que en caso de siniestro amparado por este seguro, que afecte las coberturas de gastos médicos y pagos suplementarios, la compañía indemnizará la pérdida, sin aplicar ningún tipo de deducible sobre el valor de la misma.</t>
  </si>
  <si>
    <t>Amparar contra el riesgo de muerte por cualquier causa, incluyendo el suicidio, homicidio, guerra y terrorismo, al grupo asegurado, hasta por la suma fijada para esta póliza en los amparos otorgados para cada uno de ellos.</t>
  </si>
  <si>
    <t>SEGÚN ANEXO DE RELACION ASEGURADOS.</t>
  </si>
  <si>
    <t>GRUPO ASEGURADO Y/O BENEFICIARIOS</t>
  </si>
  <si>
    <t xml:space="preserve">3. ASEGURADOS Y VALORES ASEGURADOS </t>
  </si>
  <si>
    <t>AMPARO</t>
  </si>
  <si>
    <t xml:space="preserve">VALOR ASEGURADO INDIVIDUAL  *                                     </t>
  </si>
  <si>
    <t xml:space="preserve">Amparo básico: muerte por cualquier causa incluyendo el suicidio y el homicidio </t>
  </si>
  <si>
    <t>Indemnización Adicional por muerte accidental. (Incluyendo la muerte por homicidio y actos terroristas y/o de movimientos al margen de la ley)</t>
  </si>
  <si>
    <t>Incapacidad total y permanente y beneficios por desmembración</t>
  </si>
  <si>
    <t>Auxilio funerario: Se considera Auxilio Funerario, el valor asegurado individual indicado, el cual será pagado al fallecimiento de cualquier miembro del grupo asegurado, de acuerdo con las condiciones pactadas. Teniendo en cuenta el objeto de este amparo, el valor asegurado será pagado por la Aseguradora a la persona designada por el asegurado, o en su defecto al tomador del seguro y/o a quien éste designe.</t>
  </si>
  <si>
    <t>* (Nota: el valor corresponde al mínimo requerido, por lo cual podrá ser aumentado pero no disminuido, so pena de rechazo de la propuesta)</t>
  </si>
  <si>
    <t>Convertibilidad</t>
  </si>
  <si>
    <t>ACTUALIZACION AUTOMATICA DEL VALOR ASEGURADO</t>
  </si>
  <si>
    <t>Queda entendido, convenido y aceptado que cualquier variación en la suma asegurada individual, se incorporará automáticamente desde la fecha en que tales modificaciones aparezcan en los registros internos del tomador.</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</si>
  <si>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</si>
  <si>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</si>
  <si>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AMPARO AUTOMATICO PARA NUEVOS ASEGURADOS</t>
  </si>
  <si>
    <t>APLICACIÓN DE TASA UNICA PARA TODOS LOS ASEGURADOS</t>
  </si>
  <si>
    <t>Queda entendido, convenido y aceptado que el cálculo de la prima anual se efectuará tomando una tasa única para todos los asegurados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</si>
  <si>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</si>
  <si>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</si>
  <si>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</si>
  <si>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</si>
  <si>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EXTENSIÓN DE AMPARO A MUERTE PRESUNTA POR DESAPARICIÓN</t>
  </si>
  <si>
    <t>En caso de desaparecimiento de algún miembro del grupo asegurado, la compañía pagará la indemnización con la sola presentación y aceptación de la demanda de presunción de muerte por desaparecimiento ante la autoridad competente, previa constitución de la caución consagrada en el artículo 1145 del Código de Comercio.</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</si>
  <si>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</si>
  <si>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</si>
  <si>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</si>
  <si>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</si>
  <si>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</si>
  <si>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</si>
  <si>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</si>
  <si>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</si>
  <si>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</si>
  <si>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</si>
  <si>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</si>
  <si>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</si>
  <si>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Cobro de prima anual. Los cobros adicionales por modificaciones a la póliza se realizarán una vez expedido el documento y dentro del plazo ofrecido para el pago de la prima.</t>
  </si>
  <si>
    <t>PUNTAJE MAXIMO</t>
  </si>
  <si>
    <t>Se otorgará el puntaje señalado al oferente que proponga un mayor valor asegurado, con el mismo valor de prima y la misma vigencia establecida en la oferta básica.</t>
  </si>
  <si>
    <t xml:space="preserve">TASA ANUAL </t>
  </si>
  <si>
    <t>PRIMA PARA LA VIGENCIA OFRECIDA INCLUIDO IVA</t>
  </si>
  <si>
    <t>CLAUSULA</t>
  </si>
  <si>
    <t>Mediante la presente clausula queda entendido, convenido y aceptado que se extiende el periodo de cubrimiento, hasta noventa (90) días calendario, después del retiro del servidor de la Entidad.</t>
  </si>
  <si>
    <t>CONTINUIDAD DE COBERTURA</t>
  </si>
  <si>
    <t>Incapacidad parcial o temporal</t>
  </si>
  <si>
    <t>MENOR VALOR DE PRIMA</t>
  </si>
  <si>
    <t>IVA</t>
  </si>
  <si>
    <t>No</t>
  </si>
  <si>
    <t>TOTAL ASEGURADO</t>
  </si>
  <si>
    <t>3. VEHICULOS ASEGURADOS Y FECHAS DE VENCIMIENTO</t>
  </si>
  <si>
    <t>LOS DE LEY</t>
  </si>
  <si>
    <t>Incapacidad permanente, entendiéndose por tal la prevista en los artículos 209 y 211 del Código Sustantivo del Trabajo, con una indemnización máxima de ciento ochenta (180) veces el salario mínimo legal diario vigente al momento del accidente.</t>
  </si>
  <si>
    <t>5. CONDICIONES ESPECIALES</t>
  </si>
  <si>
    <t>TERMINO PARA LA EXPEDICION DE PÓLIZAS</t>
  </si>
  <si>
    <t>6. COSTO DE LOS SEGUROS</t>
  </si>
  <si>
    <t>CONTRIBUCIÓN LEY 100 DE 1993</t>
  </si>
  <si>
    <t>PORCENTAJE DE DESCUENTPO OFRECIDO SOBRE LA TARIFA PLENA</t>
  </si>
  <si>
    <t>7. VIGENCIA OFRECIDA</t>
  </si>
  <si>
    <t>8. DEDUCIBLES</t>
  </si>
  <si>
    <t>Para este ramo no se acepta la aplicación de deducibles. La propuesta que ofrezca algún deducible se rechazará, generando igualmente el rechazo del grupo al cual pertenece.</t>
  </si>
  <si>
    <t>GC</t>
  </si>
  <si>
    <r>
      <t xml:space="preserve">Los suscritos: .............................................., identificado con cédula de ciudadanía No................... de............................, domiciliado en............................, actuando en mi propio nombre (o en representación de...) que en adelante se denominará </t>
    </r>
    <r>
      <rPr>
        <b/>
        <sz val="10"/>
        <rFont val="Arial Narrow"/>
        <family val="2"/>
      </rPr>
      <t>EL PROPONENTE</t>
    </r>
    <r>
      <rPr>
        <sz val="10"/>
        <rFont val="Arial Narrow"/>
        <family val="2"/>
      </rPr>
      <t xml:space="preserve">, manifestamos la voluntad de asumir el presente </t>
    </r>
    <r>
      <rPr>
        <b/>
        <sz val="10"/>
        <rFont val="Arial Narrow"/>
        <family val="2"/>
      </rPr>
      <t xml:space="preserve">COMPROMISO DE TRANSPARENCIA </t>
    </r>
    <r>
      <rPr>
        <sz val="10"/>
        <rFont val="Arial Narrow"/>
        <family val="2"/>
      </rPr>
      <t xml:space="preserve">teniendo en cuenta las siguientes consideraciones: </t>
    </r>
  </si>
  <si>
    <r>
      <t>1. Que EL PROPONENTE tiene interés en apoyar la acción del Estado Colombiano y la "</t>
    </r>
    <r>
      <rPr>
        <b/>
        <sz val="10"/>
        <color indexed="10"/>
        <rFont val="Arial Narrow"/>
        <family val="2"/>
      </rPr>
      <t>NOMBRE DE LA ENTIDAD</t>
    </r>
    <r>
      <rPr>
        <sz val="10"/>
        <rFont val="Arial Narrow"/>
        <family val="2"/>
      </rPr>
      <t>"</t>
    </r>
    <r>
      <rPr>
        <b/>
        <sz val="10"/>
        <color indexed="10"/>
        <rFont val="Arial Narrow"/>
        <family val="2"/>
      </rPr>
      <t xml:space="preserve"> </t>
    </r>
    <r>
      <rPr>
        <sz val="10"/>
        <rFont val="Arial Narrow"/>
        <family val="2"/>
      </rPr>
      <t xml:space="preserve">en el implemento de mecanismos y normas para el fortalecimiento de la transparencia en los procesos contractuales y en la lucha contra la corrupción. </t>
    </r>
  </si>
  <si>
    <r>
      <t xml:space="preserve">PRIMERA: </t>
    </r>
    <r>
      <rPr>
        <sz val="10"/>
        <rFont val="Arial Narrow"/>
        <family val="2"/>
      </rPr>
      <t xml:space="preserve">Declaro bajo la gravedad del juramento no encontrarme incurso dentro de las inhabilidades e incompatibilidades previstas en la Constitución Política ni en el artículo 8º de la Ley 80 de 1993, así como no tener sanción vigente por la trasgresión de alguna de ellas, para contratar con Entidades Públicas. </t>
    </r>
  </si>
  <si>
    <r>
      <t xml:space="preserve">SEGUNDA: </t>
    </r>
    <r>
      <rPr>
        <sz val="10"/>
        <rFont val="Arial Narrow"/>
        <family val="2"/>
      </rPr>
      <t xml:space="preserve">Declaro que toda la información que suministré y suministraré a la Entidad es cierta y precisa y que no omití ni omitiré información que sea necesaria para la transparencia en la celebración y desarrollo del contrato. </t>
    </r>
  </si>
  <si>
    <r>
      <t>TERCERA</t>
    </r>
    <r>
      <rPr>
        <sz val="10"/>
        <rFont val="Arial Narrow"/>
        <family val="2"/>
      </rPr>
      <t xml:space="preserve">: Declaro que no he ofrecido, ni ofreceré, no he dado, ni daré, ni directa ni indirectamente, dádiva o beneficio para obtener una decisión a mi favor, ventaja impropia o para perjudicar a alguno de los proponentes. </t>
    </r>
  </si>
  <si>
    <r>
      <t xml:space="preserve">CUARTA: </t>
    </r>
    <r>
      <rPr>
        <sz val="10"/>
        <rFont val="Arial Narrow"/>
        <family val="2"/>
      </rPr>
      <t xml:space="preserve">Declaro que la propuesta presentada es seria y </t>
    </r>
    <r>
      <rPr>
        <b/>
        <sz val="10"/>
        <rFont val="Arial Narrow"/>
        <family val="2"/>
      </rPr>
      <t>económicamente ajustada a la realidad</t>
    </r>
    <r>
      <rPr>
        <sz val="10"/>
        <rFont val="Arial Narrow"/>
        <family val="2"/>
      </rPr>
      <t>, que asegura la posibilidad de ejecutar el objeto del presente contrato en las condiciones de calidad y oportunidad exigidas en el Pliego de Condiciones</t>
    </r>
    <r>
      <rPr>
        <i/>
        <sz val="10"/>
        <rFont val="Arial Narrow"/>
        <family val="2"/>
      </rPr>
      <t xml:space="preserve">. </t>
    </r>
  </si>
  <si>
    <r>
      <t xml:space="preserve">QUINTA: </t>
    </r>
    <r>
      <rPr>
        <sz val="10"/>
        <rFont val="Arial Narrow"/>
        <family val="2"/>
      </rPr>
      <t xml:space="preserve">Declaro públicamente que conozco y acepto las reglas establecidas para el presente proceso, las adendas, así como las aclaraciones que se realizaron a los Pliegos, en condiciones de transparencia, equidad e igualdad. </t>
    </r>
  </si>
  <si>
    <r>
      <t>PRIMERO</t>
    </r>
    <r>
      <rPr>
        <sz val="10"/>
        <rFont val="Arial Narrow"/>
        <family val="2"/>
      </rPr>
      <t xml:space="preserve">: Si llegare a sobrevenir una inhabilidad o incompatibilidad prevista en la Constitución o en la Ley, me comprometo a ceder el contrato, previa autorización escrita de la Entidad, y si ello no fuere posible renunciaré a la ejecución del mismo, de conformidad con lo previsto en el artículo 9º de la Ley 80 de 1993. </t>
    </r>
  </si>
  <si>
    <r>
      <t>SEGUNDO</t>
    </r>
    <r>
      <rPr>
        <sz val="10"/>
        <rFont val="Arial Narrow"/>
        <family val="2"/>
      </rPr>
      <t xml:space="preserve">: Me comprometo a desarrollar todas mis actividades en el marco de principios éticos y a asumir con seriedad y responsabilidad todos los compromisos relacionados con el presente contrato. </t>
    </r>
  </si>
  <si>
    <r>
      <t>TERCERO</t>
    </r>
    <r>
      <rPr>
        <sz val="10"/>
        <rFont val="Arial Narrow"/>
        <family val="2"/>
      </rPr>
      <t xml:space="preserve">: Me comprometo a suministrar a la Entidad cualquier información sobre actos de corrupción, soborno, subjetividad, presión o favorecimiento en el desarrollo del proceso contractual, del que tenga o llegare a tener conocimiento. </t>
    </r>
  </si>
  <si>
    <r>
      <t>CUARTO</t>
    </r>
    <r>
      <rPr>
        <sz val="10"/>
        <rFont val="Arial Narrow"/>
        <family val="2"/>
      </rPr>
      <t xml:space="preserve">: Me comprometo a cumplir todas las obligaciones, cargas y los términos en general, previstos en el Pliego de Condiciones y en el contrato. </t>
    </r>
  </si>
  <si>
    <r>
      <t xml:space="preserve">QUINTO: </t>
    </r>
    <r>
      <rPr>
        <sz val="10"/>
        <rFont val="Arial Narrow"/>
        <family val="2"/>
      </rPr>
      <t xml:space="preserve">Me comprometo a desarrollar todas las actividades en el marco de principios éticos y a asumir con seriedad y responsabilidad todos los compromisos relacionados con el contrato resultante del presente proceso de selección. </t>
    </r>
  </si>
  <si>
    <r>
      <t xml:space="preserve">CLÁUSULA SEGUNDA: </t>
    </r>
    <r>
      <rPr>
        <sz val="10"/>
        <rFont val="Arial Narrow"/>
        <family val="2"/>
      </rPr>
      <t xml:space="preserve">La participación en la (Indicar el nombre de la Unión Temporal o Consorcio) que se acuerda, será del % para ____________ y del % para………… (En el caso de Uniones Temporales, señalarán los términos y extensión de la participación en la propuesta y en la ejecución del contrato), los cuales no podrán ser modificados sin el consentimiento previo de la Entidad. </t>
    </r>
  </si>
  <si>
    <r>
      <t xml:space="preserve">CLÁUSULA TERCERA: </t>
    </r>
    <r>
      <rPr>
        <sz val="10"/>
        <rFont val="Arial Narrow"/>
        <family val="2"/>
      </rPr>
      <t xml:space="preserve">(Integrante) e (Integrante), responderán en forma solidaria y mancomunada por el cumplimiento total de la propuesta y del objeto contratado. </t>
    </r>
  </si>
  <si>
    <r>
      <t xml:space="preserve">CLÁUSULA CUARTA: </t>
    </r>
    <r>
      <rPr>
        <sz val="10"/>
        <rFont val="Arial Narrow"/>
        <family val="2"/>
      </rPr>
      <t>Se acuerda que ____(</t>
    </r>
    <r>
      <rPr>
        <u val="single"/>
        <sz val="10"/>
        <rFont val="Arial Narrow"/>
        <family val="2"/>
      </rPr>
      <t>Integrante)___</t>
    </r>
    <r>
      <rPr>
        <sz val="10"/>
        <rFont val="Arial Narrow"/>
        <family val="2"/>
      </rPr>
      <t xml:space="preserve"> y  ___</t>
    </r>
    <r>
      <rPr>
        <u val="single"/>
        <sz val="10"/>
        <rFont val="Arial Narrow"/>
        <family val="2"/>
      </rPr>
      <t>(Integrante)___,</t>
    </r>
    <r>
      <rPr>
        <sz val="10"/>
        <rFont val="Arial Narrow"/>
        <family val="2"/>
      </rPr>
      <t xml:space="preserve"> atenderán en forma conjunta todas las obligaciones y deberes asumidos en la respectiva propuesta en los diferentes aspectos allí contenidos, delegando la representación y respectiva coordinación de la (Unión Temporal o Consorcio) en cabeza de ________, como representante legal de (Integrante) y de esta (Unión Temporal o Consorcio). (Indicar las facultades de representación)</t>
    </r>
  </si>
  <si>
    <r>
      <t xml:space="preserve">CLÁUSULA QUINTA: </t>
    </r>
    <r>
      <rPr>
        <sz val="10"/>
        <rFont val="Arial Narrow"/>
        <family val="2"/>
      </rPr>
      <t xml:space="preserve">La duración de esta (Unión Temporal o Consorcio) se extenderá por todo el tiempo en que se generen obligaciones derivadas de la propuesta y del contrato y  cinco (5)  años más, según lo preceptuado en el artículo 7 de la Ley 80 de 1993. (Ver numeral 4.1.4)  </t>
    </r>
  </si>
  <si>
    <r>
      <t xml:space="preserve">CLÁUSULA SEXTA: </t>
    </r>
    <r>
      <rPr>
        <sz val="10"/>
        <rFont val="Arial Narrow"/>
        <family val="2"/>
      </rPr>
      <t>Las responsabilidades que se desprendan de esta (Unión Temporal o Consorcio) y sus efectos se regirán por las disposiciones previstas por la Ley 80 de 1993 para la (Unión Temporal o Consorcio).  La Unión Temporal o Consorcio, no podrá ceder total o parcialmente los derechos u obligaciones que se deriven de la ejecución del contrato, sin el consentimiento previo y escrito por parte de la Entidad.</t>
    </r>
  </si>
  <si>
    <r>
      <t>CLAUSULA SEPTIMA:</t>
    </r>
    <r>
      <rPr>
        <sz val="10"/>
        <rFont val="Arial Narrow"/>
        <family val="2"/>
      </rPr>
      <t xml:space="preserve"> Para efectos del pago, en relación con la facturación manifestamos: ____</t>
    </r>
  </si>
  <si>
    <t>GASTOS ADICIONALES PARA LA OBTENCIÓN DE LICENCIAS Y PERMISOS PARA RECONSTRUIR, REPONER O REPARAR EL INMUEBLE ASEGURADO</t>
  </si>
  <si>
    <t xml:space="preserve">GASTOS ADICIONALES POR HONORARIOS PROFESIONALES: INGENIEROS, TOPÓGRAFOS, ARQUITECTOS, ETC. INCLUYENDO GASTOS DE VIAJE Y ESTADÍA. </t>
  </si>
  <si>
    <t>GASTOS ADICIONALES POR INCREMENTO EN COSTOS DE OPERACIÓN</t>
  </si>
  <si>
    <r>
      <t xml:space="preserve">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t>
    </r>
    <r>
      <rPr>
        <b/>
        <sz val="10"/>
        <rFont val="Arial Narrow"/>
        <family val="2"/>
      </rPr>
      <t>La cobertura se otorga de acuerdo con el sublímite único combinado abajo indicado</t>
    </r>
  </si>
  <si>
    <t xml:space="preserve">GASTOS ADICIONALES POR REACONDICIONAMIENTOS, REEMPLAZOS TEMPORALES Y/O PROVISIONALES O REPARACIONES DE BIENES ASEGURADOS O CONSTRUCCIONES PROVISIONALES O TRANSITORIAS, ASÍ COMO EL VALOR DEL ARRENDAMIENTO TEMPORAL DE BIENES MUEBLES </t>
  </si>
  <si>
    <t>REPOSICIÓN O RECONSTRUCCIÓN DE SOFTWARE</t>
  </si>
  <si>
    <t xml:space="preserve">GASTOS ADICIONALES DE REMOCIÓN DE ESCOMBROS </t>
  </si>
  <si>
    <t>PÉRDIDA DE ARRENDAMIENTO</t>
  </si>
  <si>
    <t xml:space="preserve">TERCEROS AFECTADOS </t>
  </si>
  <si>
    <t xml:space="preserve">Sin limitarse la cobertura por etapas del proceso. El sublímite para gastos de defensa forma parte del valor asegurado y no en adición a este. </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</si>
  <si>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Órganos u Oficinas similares, o por cualquier organismo oficial, incluyendo acciones de repetición o de llamamiento en garantía con fines de repetición. </t>
  </si>
  <si>
    <t>AMPARO DE TRANSMISIÓN POR MUERTE</t>
  </si>
  <si>
    <t>ANTICIPO DE INDEMNIZACIÓN PARA EL PAGO DE HONORARIOS Y CAUCIONES JUDICIALES 50%</t>
  </si>
  <si>
    <t>EXTENSIÓN DE COBERTURA PARA NUEVAS ENTIDADES</t>
  </si>
  <si>
    <t>Gastos y costas judiciales por honorarios profesionales en que incurran los funcionarios para ejercer su defensa, en  cualquier indagación y/o investigación y/o proceso y/o actuación extraprocesal adelantadas por Órganos u Oficinas de Control Interno.</t>
  </si>
  <si>
    <r>
      <t xml:space="preserve">Gastos y costas judiciales por honorarios profesionales en reclamaciones que se generen con ocasión de citaciones a audiencias de conciliación extrajudicial ante la autoridad judicial o entes debidamente facultados para celebrarlas. </t>
    </r>
    <r>
      <rPr>
        <b/>
        <sz val="10"/>
        <rFont val="Arial Narrow"/>
        <family val="2"/>
      </rPr>
      <t>Sublímite $20.000.000 por persona y $100.000.000 vigencia</t>
    </r>
  </si>
  <si>
    <t xml:space="preserve">PAGO DE INDEMNIZACIONES </t>
  </si>
  <si>
    <t>Queda entendido, convenido y aceptado que la compañía efectuará las indemnizaciones por concepto de perjuicios patrimoniales, antes del fallo de una acción de repetición o una vez se produzca el llamamiento en garantía con fines de repetición.</t>
  </si>
  <si>
    <t>HONORARIOS PROFESIONALES DE AUDITORES, CONTADORES, REVISORES O PERITOS</t>
  </si>
  <si>
    <t>Anexo de motín y conmoción civil según NMA1386</t>
  </si>
  <si>
    <t>Infidelidad de empleados según texto DHP84 modificado según texto KFA81.</t>
  </si>
  <si>
    <t>Endoso falsificación de Télex codificado.</t>
  </si>
  <si>
    <t xml:space="preserve">Operaciones bancarias por Internet del asegurado según texto NMA 2856 </t>
  </si>
  <si>
    <t>No obstante lo que se diga en contrario en las condiciones generales de la póliza, por la presente cláusula se amparan a los estudiantes, practicantes, contratistas, digitadores externos o programadores al servicio del asegurado, siempre y bajo supervisión y/o control del asegurado.</t>
  </si>
  <si>
    <t xml:space="preserve">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y bajo supervisión y/o control del asegurado.. </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</si>
  <si>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</si>
  <si>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</si>
  <si>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SALVAMENTO Y RECUPERACIÓN</t>
  </si>
  <si>
    <t>NOTA DE COBERTURA</t>
  </si>
  <si>
    <t xml:space="preserve">De conformidad con la Resolución No. _____ de fecha ____________________________, mediante el cual se adjudica el proceso de: __________________________________________________________, "NOMBRE DE LA ASEGURADORA", expide el presente documento, para otorgar amparo provisional a las pólizas adjudicadas a nuestra compañía, en los siguientes términos:  </t>
  </si>
  <si>
    <t>PRIMA</t>
  </si>
  <si>
    <t>PRIMA TOTAL + IVA</t>
  </si>
  <si>
    <t>VALOR TOTAL DEL CONTRATO</t>
  </si>
  <si>
    <t xml:space="preserve">VIGENCIA </t>
  </si>
  <si>
    <t xml:space="preserve">DEL: </t>
  </si>
  <si>
    <r>
      <rPr>
        <b/>
        <sz val="10"/>
        <color indexed="8"/>
        <rFont val="Arial Narrow"/>
        <family val="2"/>
      </rPr>
      <t>NOTA</t>
    </r>
    <r>
      <rPr>
        <sz val="10"/>
        <color indexed="8"/>
        <rFont val="Arial Narrow"/>
        <family val="2"/>
      </rPr>
      <t>: LOS TERMINOS Y CONDICIONES CORRESPONDEN A LOS ESTABLECIDOS EN EL PLIEGO DE CONDICIONES DEL PROCESO, LAS ADENDAS Y O DOCUMENTOS DE ACLARACIONES, LA OFERTA PRESENTADA AL PROCESO, EL INFORME DE EVALUACIÓN Y LA RESOLUCION DE ADJUDICACION ARRIBA MENCIONADA:</t>
    </r>
  </si>
  <si>
    <t xml:space="preserve">Cordialmente, </t>
  </si>
  <si>
    <t>FIRMA AUTORIZADA</t>
  </si>
  <si>
    <t>NOMBRE:</t>
  </si>
  <si>
    <t>CARGO:</t>
  </si>
  <si>
    <t>DIRECCION:</t>
  </si>
  <si>
    <t>TELEFONO:</t>
  </si>
  <si>
    <t>CONTRATOS REPORTADOS EN EL RUP QUE PRETENDE HACER VALER</t>
  </si>
  <si>
    <t>(*) Información sólo si se ejecutó en Unión Temporal o Consorcio</t>
  </si>
  <si>
    <t>RELACIÓN DE PROPUESTAS QUE SE PRESENTARÁN PARA OFERTAR LA TOTALIDAD DEL PROGRAMA DE SEGUROS DE LA ENTIDAD</t>
  </si>
  <si>
    <t>TIPO DE PROPONENTE</t>
  </si>
  <si>
    <t>NOMBRE DEL PROPONENTE</t>
  </si>
  <si>
    <t>RAMOS OFERTADOS</t>
  </si>
  <si>
    <t>Singular</t>
  </si>
  <si>
    <t>Plural</t>
  </si>
  <si>
    <t xml:space="preserve">NOTA: Este formato debe ser suscrito por todos los representante legales de los proponentes, indicándose de manera clara la cantidad de propuestas presentadas </t>
  </si>
  <si>
    <t>FORMATO No. 7</t>
  </si>
  <si>
    <t>FORMATO No. 8</t>
  </si>
  <si>
    <t>FORMATO No. 9</t>
  </si>
  <si>
    <t xml:space="preserve">Los abajo firmantes declaramos, bajo la gravedad del juramento, que para dar cumplimiento a lo establecido en el pliego de condiciones en el numeral __________, informamos que presentaremos varias propuestas con el fin de cumplir con la totalidad de los ramos requeridos por la Entidad en su grupo único, así: </t>
  </si>
  <si>
    <t>FORMATO No. 10</t>
  </si>
  <si>
    <t>CAPACIDAD ADMINISTRATIVA Y OPERACIONAL</t>
  </si>
  <si>
    <t>_______ DÍAS</t>
  </si>
  <si>
    <t>PLAZO MÁXIMO PARA EXPEDICIÓN DE PÓLIZAS Y ANEXOS DIFERENTES A LOS INICIALES DE CADA CONTRATO DE SEGUROS O PARA LA CONTESTACIÓN DE LAS SOLICITUDES RELACIONADAS CON CUALQUIER ASPECTO DIFERENTE A SINIESTROS. (Máximo 5 días hábiles)</t>
  </si>
  <si>
    <t>EXPEDICIÓN DE DOCUMENTOS</t>
  </si>
  <si>
    <t>NIVEL DIRECTIVO</t>
  </si>
  <si>
    <t>CARGO</t>
  </si>
  <si>
    <t>TELÉFONO</t>
  </si>
  <si>
    <t>EMAIL</t>
  </si>
  <si>
    <t>ATENCIÓN DE SINIESTROS</t>
  </si>
  <si>
    <t>CONCILIACIÓN DE CARTERA</t>
  </si>
  <si>
    <t>COMITÉ DE SEGUROS Y SINIESTROS</t>
  </si>
  <si>
    <t>OTRAS SOLICITUDES</t>
  </si>
  <si>
    <t>PLAZO MÁXIMO PARA LA CONTESTACIÓN DE COMUNICACIONES RELACIONADAS CON LA ATENCIÓN Y TRÁMITE DE SINIESTROS, DIFERENTE A LA LIQUIDIACIÓN Y PAGO DE SINIESTROS. (Máximo 3 días hábiles)</t>
  </si>
  <si>
    <t>RELACIÓN DE PERSONAL DIRECTIVO Y OPERATIVO PARA EL MANEJO DE LOS SEGUROS</t>
  </si>
  <si>
    <t>NIVEL OPERATIVO</t>
  </si>
  <si>
    <t>NIVEL OPERTIVO</t>
  </si>
  <si>
    <t>Los sublímites otorgados  en cada una de las cláusulas establecidas operan en exceso del valor asegurado y no haciendo parte del mismo.</t>
  </si>
  <si>
    <r>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t>
    </r>
    <r>
      <rPr>
        <b/>
        <sz val="10"/>
        <rFont val="Arial Narrow"/>
        <family val="2"/>
      </rPr>
      <t>La cobertura se otorga de acuerdo con el sublímite único combinado abajo indicado.</t>
    </r>
  </si>
  <si>
    <t>Responsabilidad civil parqueaderos, incluyendo daños y/o hurto y/o hurto calificado a vehículos y sus accesorios de terceros y funcionarios en predios del asegurado.</t>
  </si>
  <si>
    <t>Queda entendido, convenido y aceptado que no obstante lo que en contrario se diga en las condiciones generales de la póliza, el presente anexo se extiende a cubrir automáticamente toda nueva persona que  entre a formar o llegare a formar parte del grupo.</t>
  </si>
  <si>
    <t>Se otorgará el puntaje máximo señalado al proponente que ofrezca el menor tiempo para la expedición y entrega de pólizas en la Entidad, contado a partir del momento de la solicitud, y a los demás de manera proporcional.</t>
  </si>
  <si>
    <t xml:space="preserve">No </t>
  </si>
  <si>
    <t>Placa</t>
  </si>
  <si>
    <t xml:space="preserve">Marca </t>
  </si>
  <si>
    <t>Clase</t>
  </si>
  <si>
    <t>Tipo</t>
  </si>
  <si>
    <t>Modelo</t>
  </si>
  <si>
    <t>CC</t>
  </si>
  <si>
    <t>PASAJ / TON</t>
  </si>
  <si>
    <t xml:space="preserve">MOTOR </t>
  </si>
  <si>
    <t>CODIGO FASECOLDA</t>
  </si>
  <si>
    <t>FECHA DE VENCIMIENTO SOAT</t>
  </si>
  <si>
    <t>TOYOTA</t>
  </si>
  <si>
    <t>CHEVROLET</t>
  </si>
  <si>
    <t>CODIGO TARIFA</t>
  </si>
  <si>
    <r>
      <t xml:space="preserve">Con esta póliza, se unifica en un solo seguro, parte de las coberturas que se pueden contratar bajo las pólizas de Incendio y/o Rayo, Sustracción, Equipo Electrónico y Rotura de Maquinaria, para  obtener una mayor protección de sus bienes e intereses al contratar una póliza de Todo Riesgo, bajo la cual se amparen todas las pérdidas o daños que puedan sufrir estos, con excepción de los expresamente excluidos.
</t>
    </r>
    <r>
      <rPr>
        <b/>
        <sz val="10"/>
        <rFont val="Arial Narrow"/>
        <family val="2"/>
      </rPr>
      <t>En consecuencia, las aseguradoras deberán ofertar un seguro que opere bajo la modalidad de todo riesgo de pérdida o daño material y no seguros de riesgos nombrados, so pena de no ser calificado el ramo.  El proponente deberá ofrecer una TASA ÚNICA para este ramo.</t>
    </r>
  </si>
  <si>
    <t>INDICE VARIABLE</t>
  </si>
  <si>
    <t xml:space="preserve">TOTAL TRDM </t>
  </si>
  <si>
    <t>EDIFICIOS</t>
  </si>
  <si>
    <t>VALOR TOTAL ASEGURADO</t>
  </si>
  <si>
    <t>PORCENTAJE DE CONCENTRACIÓN CONTENIDOS</t>
  </si>
  <si>
    <t>FORMATO No 4</t>
  </si>
  <si>
    <t>FORMATO No 3</t>
  </si>
  <si>
    <t xml:space="preserve">FORMATO No 2 </t>
  </si>
  <si>
    <t>FORMATO No 1</t>
  </si>
  <si>
    <r>
      <t>El suscrito ___________________________ obrando en su calidad de ________, en nombre y representación de ___________ con domicilio en ___________, debidamente autorizado, de conformidad con las condiciones que se estipulan en los documentos del presente proceso, someto a consideración de la entidad, la siguiente propuesta cuyo Objeto consiste en:</t>
    </r>
    <r>
      <rPr>
        <b/>
        <sz val="10"/>
        <rFont val="Arial Narrow"/>
        <family val="2"/>
      </rPr>
      <t xml:space="preserve"> “OBJETO"</t>
    </r>
  </si>
  <si>
    <r>
      <t>1. Que contamos con la capacidad suficiente para ejecutar el objeto, las obligaciones y las especificaciones del presente proceso</t>
    </r>
    <r>
      <rPr>
        <b/>
        <sz val="10"/>
        <rFont val="Arial Narrow"/>
        <family val="2"/>
      </rPr>
      <t>,</t>
    </r>
    <r>
      <rPr>
        <sz val="10"/>
        <rFont val="Arial Narrow"/>
        <family val="2"/>
      </rPr>
      <t xml:space="preserve"> y cumplimos con todas las condiciones establecidos en el anexo técnico.</t>
    </r>
  </si>
  <si>
    <r>
      <t>11. Que conocemos en su totalidad el pliego de condiciones</t>
    </r>
    <r>
      <rPr>
        <b/>
        <sz val="10"/>
        <rFont val="Arial Narrow"/>
        <family val="2"/>
      </rPr>
      <t>,</t>
    </r>
    <r>
      <rPr>
        <sz val="10"/>
        <rFont val="Arial Narrow"/>
        <family val="2"/>
      </rPr>
      <t xml:space="preserve"> Adendas y demás documentos expedidos en desarrollo de la misma, y aceptamos los requisitos en ellos contenidos; de igual forma la avalamos con la firma de éste documento.</t>
    </r>
  </si>
  <si>
    <t>FIRMA DEL REPRESENTANTE LEGAL</t>
  </si>
  <si>
    <r>
      <t xml:space="preserve">DESDE LAS </t>
    </r>
    <r>
      <rPr>
        <b/>
        <sz val="10"/>
        <color indexed="10"/>
        <rFont val="Arial Narrow"/>
        <family val="2"/>
      </rPr>
      <t>00:00</t>
    </r>
    <r>
      <rPr>
        <b/>
        <sz val="10"/>
        <color indexed="8"/>
        <rFont val="Arial Narrow"/>
        <family val="2"/>
      </rPr>
      <t xml:space="preserve"> HORAS</t>
    </r>
  </si>
  <si>
    <r>
      <t xml:space="preserve">HASTA LAS </t>
    </r>
    <r>
      <rPr>
        <b/>
        <sz val="10"/>
        <color indexed="10"/>
        <rFont val="Arial Narrow"/>
        <family val="2"/>
      </rPr>
      <t>00:00</t>
    </r>
    <r>
      <rPr>
        <b/>
        <sz val="10"/>
        <color indexed="8"/>
        <rFont val="Arial Narrow"/>
        <family val="2"/>
      </rPr>
      <t xml:space="preserve"> HORAS</t>
    </r>
  </si>
  <si>
    <t>NOMBRE SEGURO</t>
  </si>
  <si>
    <t>:</t>
  </si>
  <si>
    <r>
      <t>C.C</t>
    </r>
    <r>
      <rPr>
        <sz val="10"/>
        <rFont val="Arial Narrow"/>
        <family val="2"/>
      </rPr>
      <t>.</t>
    </r>
  </si>
  <si>
    <t>Gastos médicos, quirúrgicos, farmacéuticos y hospitalarios por lesiones, en cuantía equivalente a ochocientos (800) veces el salario mínimo legal diario vigente al momento del accidente.</t>
  </si>
  <si>
    <t>Muerte y gastos funerarios de la víctima como consecuencia del accidente, siempre y cuando ocurra dentro del año siguiente a la fecha de éste, en cuantía equivalente a setecientas cincuenta (750) veces el salario mínimo legal diario vigente al momento del accidente.</t>
  </si>
  <si>
    <t>Gastos de transporte y movilización de las víctimas a los establecimientos hospitalarios o clínicos y las entidades de seguridad y previsión social de los subsectores oficial y privado del sector salud, en cuantía equivalente a diez (10) veces el salario mínimo legal diario vigente al momento del accidente.</t>
  </si>
  <si>
    <t>PASAJEROS</t>
  </si>
  <si>
    <t>TONELADAS</t>
  </si>
  <si>
    <t>VIDA GRUPO</t>
  </si>
  <si>
    <t>SOAT</t>
  </si>
  <si>
    <t>AUTOMOVILES</t>
  </si>
  <si>
    <t>BIENES ASEGURADOS</t>
  </si>
  <si>
    <t xml:space="preserve">MANEJO </t>
  </si>
  <si>
    <t>RESPONSABILIDAD CIVIL EXTRACONTRACTUAL</t>
  </si>
  <si>
    <t>TRANSPORTES DE VALORES</t>
  </si>
  <si>
    <t>RESPONSABILIDAD CIVIL SERVIDORES PUBLICOS</t>
  </si>
  <si>
    <t>INFIDIDELIDAD Y RIESGOS FINANCIEROS</t>
  </si>
  <si>
    <t>PRESUPUESTO ANUAL DE MOVILIZACIONES:</t>
  </si>
  <si>
    <t xml:space="preserve">Evento/Vigencia </t>
  </si>
  <si>
    <t>Gastos de Defensa:</t>
  </si>
  <si>
    <t>Oferta Básica:</t>
  </si>
  <si>
    <r>
      <rPr>
        <b/>
        <sz val="10"/>
        <rFont val="Arial Narrow"/>
        <family val="2"/>
      </rPr>
      <t xml:space="preserve">F) </t>
    </r>
    <r>
      <rPr>
        <sz val="10"/>
        <rFont val="Arial Narrow"/>
        <family val="2"/>
      </rPr>
      <t>DAÑO O PÉRDIDA DE CELULARES, AVANTELES, BEEPERS, RADIOTELÉFONOS Y DEMÁS EQUIPOS PORTÁTILES DE COMPUTACION Y COMUNICACIÓN, CUALQUIERA SEA SU TECNOLOGÍA</t>
    </r>
  </si>
  <si>
    <t>(Nota: Las edades y porcentajes señaladas en la Tabla No. 1 corresponden a los requeridos por la Entidad por lo cual podrá ser disminuidos pero no aumentados so pena de rechazo de la propuesta).</t>
  </si>
  <si>
    <t>3. VEHICULOS Y VALORES ASEGURADOS</t>
  </si>
  <si>
    <t>La utilización de expresiones que permitan a la aseguradora solicitar un mayor número de documentos de los que se relacionan en el formato, tales como “los demás que la compañía requiera”, “cualquier otro necesario para el trámite”, “los requeridos para acreditar la ocurrencia del siniestro y cuantía de la pérdida”, entre otros., no serán tenidas en cuenta y por lo tanto no se podrán aducir para negar el reconocimiento de la indemnización o solicité la nulidad del contrato de seguro, pues es deber del proponente relacionar expresamente las únicas cláusulas de garantía que aplicará para cada seguro y dará lugar al no otorgamiento de puntaje en la calificación de siniestros del respectivo ramo.</t>
  </si>
  <si>
    <t>RELACION DE EDIFICIOS (DIRECCION)</t>
  </si>
  <si>
    <t>_____________________________________________________</t>
  </si>
  <si>
    <t>TOTAL ADJUDICADO</t>
  </si>
  <si>
    <t>MAS (+) VALOR FIJO (NUEVAS INCLUSIONES)</t>
  </si>
  <si>
    <r>
      <t xml:space="preserve">DESCRIPCION DE LA FORMA EN QUE SE OTORGA EL AMPARO </t>
    </r>
    <r>
      <rPr>
        <sz val="10"/>
        <rFont val="Arial Narrow"/>
        <family val="2"/>
      </rPr>
      <t>(DIILIGENCIAR CUANDO EL AMPARO NO SE OTORGUE EN LAS MISMAS CONDICIONES SOLICITADAS O SE INCLUYAN SUBLIMITES)</t>
    </r>
  </si>
  <si>
    <r>
      <t xml:space="preserve">DESCRIPCION DE LA FORMA EN QUE SE OTORGA EL AMPARO
</t>
    </r>
    <r>
      <rPr>
        <sz val="10"/>
        <rFont val="Arial Narrow"/>
        <family val="2"/>
      </rPr>
      <t>(DIILIGENCIAR CUANDO EL AMPARO NO SE OTORGUE EN LAS MISMAS CONDICIONES SOLICITADAS O SE INCLUYAN SUBLIMITES)</t>
    </r>
  </si>
  <si>
    <r>
      <t xml:space="preserve">DESCRIPCION DE LA FORMA EN QUE SE OTORGA EL AMPARO 
</t>
    </r>
    <r>
      <rPr>
        <sz val="10"/>
        <rFont val="Arial Narrow"/>
        <family val="2"/>
      </rPr>
      <t>(DIILIGENCIAR CUANDO EL AMPARO NO SE OTORGUE EN LAS MISMAS CONDICIONES SOLICITADAS O SE INCLUYAN SUBLIMITES)</t>
    </r>
  </si>
  <si>
    <r>
      <t xml:space="preserve">EL TEXTO DE LA CLAUSULA OFRECIDA ES IGUAL AL SOLICITADO? 
</t>
    </r>
    <r>
      <rPr>
        <sz val="10"/>
        <rFont val="Arial Narrow"/>
        <family val="2"/>
      </rPr>
      <t>(INDICAR SOLAMENTE SI O NO)</t>
    </r>
  </si>
  <si>
    <r>
      <t xml:space="preserve">TEXTO DE LA CLAUSULA OFRECIDA
</t>
    </r>
    <r>
      <rPr>
        <sz val="10"/>
        <rFont val="Arial Narrow"/>
        <family val="2"/>
      </rPr>
      <t>(DILIGENCIAR CUANDO EL TEXTO OFRECIDO NO SEA IDENTICO AL DESCRITO EN EL PLIEGO DE CONDICIONES)</t>
    </r>
  </si>
  <si>
    <t>DESCRIPCION DE LA CONDICION</t>
  </si>
  <si>
    <t xml:space="preserve">Se cubre la pérdida en la cual el asegurado o cualquier banco comprendido dentro de la prueba de la pérdida, y en el cual el asegurado tenga cuenta corriente o de ahorros, como sus respectivos interese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</si>
  <si>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</si>
  <si>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BIENES TOMADOS EN ARRIENDO POR EL ASEGURADO</t>
  </si>
  <si>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t>
  </si>
  <si>
    <t>Depósitos Judiciales</t>
  </si>
  <si>
    <r>
      <t xml:space="preserve">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t>
    </r>
    <r>
      <rPr>
        <b/>
        <u val="single"/>
        <sz val="10"/>
        <rFont val="Arial Narrow"/>
        <family val="2"/>
      </rPr>
      <t xml:space="preserve">En el evento que no pueda afectarse o no exista cobertura bajo el seguro de Manejo Global, la anterior estipulación quedará sin efecto y la totalidad del siniestro será tramitado através de esta póliza. </t>
    </r>
    <r>
      <rPr>
        <sz val="10"/>
        <rFont val="Arial Narrow"/>
        <family val="2"/>
      </rPr>
      <t>Con el hecho de presentar propuesta para el presente seguro de infidelidad y riesgos financieros, la aseguradora declara que conoce y acepta esta situación.</t>
    </r>
  </si>
  <si>
    <t>Enfermedades Graves incluyendo como mínimo: Infarto del Miocardio, Cirugía Arteria Coronaria, Cáncer, Enfermedad Cerebrovascular, Insuficiencia Renal Crónica, Trasplante de Órganos Vitales y Sida; siempre y cuando hayan sido diagnosticados y/o practicados por primera vez durante la vigencia del seguro o cuando no se haya pagado suma alguna por este mismo concepto bajo una póliza anterior contratada.</t>
  </si>
  <si>
    <t>Base de valoración: Costo de reposición a nuevo para los contenidos y valor de reconstrucción para las edificaciones</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</si>
  <si>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</si>
  <si>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r>
      <t xml:space="preserve">SE OTORGA LA CLAUSULA?                  </t>
    </r>
    <r>
      <rPr>
        <sz val="10"/>
        <rFont val="Arial Narrow"/>
        <family val="2"/>
      </rPr>
      <t xml:space="preserve"> (INDICAR SOLAMENTE SI O NO)</t>
    </r>
  </si>
  <si>
    <t>7. MEJORA EN CLAUSULAS OBLIGATORIAS</t>
  </si>
  <si>
    <r>
      <t xml:space="preserve">SE MEJORAN 
LAS 
CONDICIONES 
DE LA 
CLAUSULA? 
</t>
    </r>
    <r>
      <rPr>
        <sz val="10"/>
        <rFont val="Arial Narrow"/>
        <family val="2"/>
      </rPr>
      <t>(INDICAR 
SOLAMENTE SI 
O NO)</t>
    </r>
  </si>
  <si>
    <t xml:space="preserve">DESCRIPCIÓN DE LA FORMA EN QUE SE MEJORAN LAS CONDICIONES DE LA CLÁUSULA 
EN LO RELATIVO A DÍAS, PORCENTAJES O VALORES,
</t>
  </si>
  <si>
    <t>8. AMPAROS ADICIONALES</t>
  </si>
  <si>
    <t>9. CLAUSULAS ADICIONALES</t>
  </si>
  <si>
    <t>10. EXCLUSIONES</t>
  </si>
  <si>
    <t>11. CONDICIONES ESPECIALES</t>
  </si>
  <si>
    <t>12. CLAUSULAS DE GARANTÍA</t>
  </si>
  <si>
    <r>
      <t>DESCRIPCIÓN DEL SUBLIMITE OFRECIDO          (</t>
    </r>
    <r>
      <rPr>
        <sz val="10"/>
        <rFont val="Arial Narrow"/>
        <family val="2"/>
      </rPr>
      <t>EL VALOR DEL SUBLÍMITE CORRESPONDE AL REQUERIDO POR LA ENTIDAD, POR LO CUAL PODRÁ SER AUMENTADO PERO NO DISMINUIDO SO PENA DE RECHAZO DE LA PROPUESTA</t>
    </r>
    <r>
      <rPr>
        <b/>
        <sz val="10"/>
        <rFont val="Arial Narrow"/>
        <family val="2"/>
      </rPr>
      <t>)</t>
    </r>
  </si>
  <si>
    <r>
      <t xml:space="preserve">SE OTORGA LA CLAUSULA?                                 </t>
    </r>
    <r>
      <rPr>
        <sz val="10"/>
        <rFont val="Arial Narrow"/>
        <family val="2"/>
      </rPr>
      <t xml:space="preserve"> (INDICAR SOLAMENTE SI O NO)</t>
    </r>
  </si>
  <si>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</si>
  <si>
    <t>5. CLAUSULAS OBLIGATORIAS</t>
  </si>
  <si>
    <t>6. MEJORA EN CLAUSULAS OBLIGATORIAS</t>
  </si>
  <si>
    <t>7. AMPAROS ADICIONALES</t>
  </si>
  <si>
    <t>13.  VIGENCIA OFRECIDA</t>
  </si>
  <si>
    <r>
      <t xml:space="preserve">SE OTORGA LA CLAUSULA?                                             </t>
    </r>
    <r>
      <rPr>
        <sz val="10"/>
        <rFont val="Arial Narrow"/>
        <family val="2"/>
      </rPr>
      <t xml:space="preserve"> (INDICAR SOLAMENTE SI O NO)</t>
    </r>
  </si>
  <si>
    <t xml:space="preserve">Se otorgará el puntaje señalado al proponente que ofrezca TIPO DE COBERTURA: TODO RIESGO RESPONSABILIDAD CIVIL EXTRACONTRACTUAL, con el presupuesto asignado y la misma vigencia, para el amparo de responsabilidad civil extracontractual. </t>
  </si>
  <si>
    <t>TIPO DE COBERTURA: Todo riesgo de responsabilidad civil extracontractual para amparar los daños materiales y/o lesiones y/o muerte causadas por la Entidad a terceros durante el giro normal de sus actividades por cualquier causa, salvo los eventos expresamente excluidos.</t>
  </si>
  <si>
    <r>
      <t xml:space="preserve">SE OTORGA LA CLAUSULA?                              </t>
    </r>
    <r>
      <rPr>
        <sz val="10"/>
        <rFont val="Arial Narrow"/>
        <family val="2"/>
      </rPr>
      <t xml:space="preserve"> (INDICAR SOLAMENTE SI O NO)</t>
    </r>
  </si>
  <si>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</si>
  <si>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r>
      <t xml:space="preserve">SE OTORGA LA CLAUSULA?                                                    </t>
    </r>
    <r>
      <rPr>
        <sz val="10"/>
        <rFont val="Arial Narrow"/>
        <family val="2"/>
      </rPr>
      <t xml:space="preserve"> (INDICAR SOLAMENTE SI O NO)</t>
    </r>
  </si>
  <si>
    <t>8. CLAUSULA ADICIONALES</t>
  </si>
  <si>
    <t>11. COSTO DE LOS SEGUROS- OFERTA ECONÓMICA</t>
  </si>
  <si>
    <t>12. VIGENCIA TÉCNICA OFRECIDA</t>
  </si>
  <si>
    <t>Extensión de Cobertura para Miembros de Junta Directiva según texto HANC70 y/o cualquier otro que contenga la cobertura.</t>
  </si>
  <si>
    <t>ELIMINACION DE LA EXCLUSION DE PÉRDIDA, DAÑOS O PERJUICIOS PRODUCIDOS AL VEHICULO O CON EL VEHICULO ASEGURADO, EN MANIOBRAS DE CARGUE Y/O DESCARGUE.</t>
  </si>
  <si>
    <t>Queda entendido, convenido y aceptado que no obstante lo que en contrario se diga en las condiciones generales del seguro, en virtud de la presente cláusula se elimina la exclusión de Pérdida, daños o perjuicios producidos al vehículo o con el vehículo asegurado, en maniobras de cargue o descargue.</t>
  </si>
  <si>
    <t>Queda entendido, convenido y aceptado que se ampara automáticamente cualquier persona que desempeñe los cargos asegurados, señalados en el formulario de solicitud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</si>
  <si>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oferta).</t>
    </r>
  </si>
  <si>
    <t>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</si>
  <si>
    <t>11. CLAUSULAS DE GARANTIA</t>
  </si>
  <si>
    <t>Queda entendido, convenido y aceptado que si durante la vigencia de la presente póliza se presenta cambio de denominaciones a cargos, se consideran automáticamente incorporados a la póliza, sin que el asegurado se obligue a reportarle tales cambios y/o modificaciones</t>
  </si>
  <si>
    <r>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Hasta una (1) vez dentro de la vigencia de la póliza. </t>
    </r>
    <r>
      <rPr>
        <b/>
        <sz val="10"/>
        <rFont val="Arial Narrow"/>
        <family val="2"/>
      </rPr>
      <t xml:space="preserve">(Nota: la cantidad corresponde al requerido por la entidad, por lo cual podrá ser aumentado pero no disminuido so pena de rechazo de la propuesta) </t>
    </r>
  </si>
  <si>
    <t>Títulos valores electrónicos, según cláusula 7 del texto LSW983.</t>
  </si>
  <si>
    <t xml:space="preserve">Contaminación súbita y Accidental e imprevista. </t>
  </si>
  <si>
    <t>Responsabilidad civil por el uso y/o posesión de vehículos propios y no propios, en exceso del límite contratado en la póliza de automóviles, incluidos los vehículos de los funcionarios en desarrollo de actividades para el asegurado.</t>
  </si>
  <si>
    <t>Responsabilidad Civil generada por un incendio y/o explosión.</t>
  </si>
  <si>
    <t>Uso de armas de fuego y errores de punteria por parte de vigilantes, funcionarios, celadores y firmas especializadas. Nota: En caso de firmas externas, esta cobertura operará en exceso de la póliza exigida para la empresa de vigilancia.</t>
  </si>
  <si>
    <t>VALOR ACORDADO SIN APLICACIÓN DE INFRASEGURO</t>
  </si>
  <si>
    <t>LOTERIA DE BOGOTA</t>
  </si>
  <si>
    <t>FORMATO No. 11 - OFERTA PRESENTADA PARA EL SEGURO DE TODO RIESGO DAÑOS MATERIALES</t>
  </si>
  <si>
    <r>
      <t>Amparar todos los bienes inmuebles y muebles de propiedad de</t>
    </r>
    <r>
      <rPr>
        <b/>
        <sz val="10"/>
        <rFont val="Arial Narrow"/>
        <family val="2"/>
      </rPr>
      <t xml:space="preserve"> LOTERIA DE BOGOTA </t>
    </r>
    <r>
      <rPr>
        <sz val="10"/>
        <rFont val="Arial Narrow"/>
        <family val="2"/>
      </rPr>
      <t xml:space="preserve">o aquellos que se encuentren bajo su control, tenencia, responsabilidad o custodia, ubicados en el territorio nacional contra los daños o perdidas materiales a consecuencia de cualquier riesgo, tanto por eventos internos o externos, incluyendo las pérdidas consecuenciales por todo concepto. </t>
    </r>
  </si>
  <si>
    <r>
      <t>Toda propiedad real o personal, bienes materiales de propiedad de</t>
    </r>
    <r>
      <rPr>
        <b/>
        <sz val="10"/>
        <rFont val="Arial Narrow"/>
        <family val="2"/>
      </rPr>
      <t xml:space="preserve"> LOTERIA DE BOGOTA</t>
    </r>
    <r>
      <rPr>
        <sz val="10"/>
        <rFont val="Arial Narrow"/>
        <family val="2"/>
      </rPr>
      <t xml:space="preserve"> o de terceros que se hallen bajo su cuidado, custodia,  control  o por los cuales sea legal o contractualmente responsable o tenga interés asegurable, localizados dentro del territorio nacional utilizados en desarrollo del objeto social de</t>
    </r>
    <r>
      <rPr>
        <b/>
        <sz val="10"/>
        <rFont val="Arial Narrow"/>
        <family val="2"/>
      </rPr>
      <t xml:space="preserve"> LOTERIA DE BOGOTA</t>
    </r>
    <r>
      <rPr>
        <sz val="10"/>
        <rFont val="Arial Narrow"/>
        <family val="2"/>
      </rPr>
      <t xml:space="preserve">, o los recibidos a cualquier título así como los costos y/o gastos en que incurra, o todos combinados, consistentes principalmente pero no limitados en los siguientes: </t>
    </r>
  </si>
  <si>
    <r>
      <t xml:space="preserve">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t>
    </r>
    <r>
      <rPr>
        <b/>
        <sz val="10"/>
        <rFont val="Arial Narrow"/>
        <family val="2"/>
      </rPr>
      <t>LOTERIA DE BOGOTA</t>
    </r>
    <r>
      <rPr>
        <sz val="10"/>
        <rFont val="Arial Narrow"/>
        <family val="2"/>
      </rPr>
      <t xml:space="preserve"> o bajo su responsabilidad, tenencia, y/o control.       </t>
    </r>
  </si>
  <si>
    <r>
      <t>Mejoras locativas: Todas aquellas mejoras a los inmuebles realizadas por</t>
    </r>
    <r>
      <rPr>
        <b/>
        <sz val="10"/>
        <rFont val="Arial Narrow"/>
        <family val="2"/>
      </rPr>
      <t xml:space="preserve"> LOTERIA DE BOGOTA</t>
    </r>
    <r>
      <rPr>
        <sz val="10"/>
        <rFont val="Arial Narrow"/>
        <family val="2"/>
      </rPr>
      <t xml:space="preserve"> , aún en el caso de no ser propietaria del bien, que haya realizado inversiones para adecuarlas a sus necesidades, tales como tapetes, tapizados, enchapes, mejoras eléctricas, cielos rasos, etc.          </t>
    </r>
  </si>
  <si>
    <r>
      <t xml:space="preserve">Equipos y Máquinas en general, herramientas, accesorios, maquinarias, ascensores, transformadores, plantas eléctricas, calderas, generadores, tornos, motores, bombas y equipos del sistema hidráulico,  motobombas, aire acondicionado, extractores de olores, motores de control de puertas, o sitios de acceso, y compresores entre otros, de propiedad de </t>
    </r>
    <r>
      <rPr>
        <b/>
        <sz val="10"/>
        <rFont val="Arial Narrow"/>
        <family val="2"/>
      </rPr>
      <t>LOTERIA DE BOGOTA</t>
    </r>
    <r>
      <rPr>
        <sz val="10"/>
        <rFont val="Arial Narrow"/>
        <family val="2"/>
      </rPr>
      <t>, o bajo se responsabilidad, tenencia y control.</t>
    </r>
  </si>
  <si>
    <r>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equipos soporte, repuestos, máquinas de escribir,  entre otros de propiedad de </t>
    </r>
    <r>
      <rPr>
        <b/>
        <sz val="10"/>
        <rFont val="Arial Narrow"/>
        <family val="2"/>
      </rPr>
      <t>LOTERIA DE BOGOTA</t>
    </r>
    <r>
      <rPr>
        <sz val="10"/>
        <rFont val="Arial Narrow"/>
        <family val="2"/>
      </rPr>
      <t xml:space="preserve">, o bajo su responsabilidad, tenencia y/o control.  </t>
    </r>
  </si>
  <si>
    <r>
      <t xml:space="preserve">Elementos de almacén e inventarios: Elementos de consumo, devolutivos nuevos, recuperables, inservibles, papelería, útiles de oficina, equipos en general, repuestos y demás bienes de almacén, contenidos en las diferentes dependencias de </t>
    </r>
    <r>
      <rPr>
        <b/>
        <sz val="10"/>
        <rFont val="Arial Narrow"/>
        <family val="2"/>
      </rPr>
      <t>LOTERIA DE BOGOTA</t>
    </r>
  </si>
  <si>
    <r>
      <t>Los demás bienes y en general todos aquellos que no se encuentran expresamente excluidos en la póliza, ubicados dentro o fuera de los predios de</t>
    </r>
    <r>
      <rPr>
        <b/>
        <sz val="10"/>
        <rFont val="Arial Narrow"/>
        <family val="2"/>
      </rPr>
      <t xml:space="preserve"> LOTERIA DE BOGOTA</t>
    </r>
    <r>
      <rPr>
        <sz val="10"/>
        <rFont val="Arial Narrow"/>
        <family val="2"/>
      </rPr>
      <t xml:space="preserve">, o bajo su responsabilidad, tenencia y/o control o que figuren a cualquier titulo      </t>
    </r>
  </si>
  <si>
    <r>
      <rPr>
        <b/>
        <sz val="10"/>
        <rFont val="Arial Narrow"/>
        <family val="2"/>
      </rPr>
      <t>TODO RIESGO DE PÉRDIDA O DAÑO MATERIAL</t>
    </r>
    <r>
      <rPr>
        <sz val="10"/>
        <rFont val="Arial Narrow"/>
        <family val="2"/>
      </rPr>
      <t>: Todos los daños, pérdidas o desaparición que sufran los intereses asegurados, originados por cualquier causa no expresamente excluida, sea que dichos bienes estén en uso o inactivos, dentro o fuera de los predios del asegurado y dentro del territorio nacional, excepto los equipos móviles y portátiles que tendrán cobertura a nivel mundial,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t>
    </r>
    <r>
      <rPr>
        <sz val="10"/>
        <color indexed="10"/>
        <rFont val="Arial Narrow"/>
        <family val="2"/>
      </rPr>
      <t xml:space="preserve"> </t>
    </r>
    <r>
      <rPr>
        <sz val="10"/>
        <rFont val="Arial Narrow"/>
        <family val="2"/>
      </rPr>
      <t xml:space="preserve"> frigoríficos y bienes refrigerados, daños a calderas u otros aparatos generadores de vapor, rotura accidental  de vidrios incluyendo la ocasionada como consecuencia de   los eventos de Huelga, Motín, Asonada, Conmoción Civil o Popular y Actos Mal Intencionados de Terceros, terremoto, temblor, erupción volcánica, heladas, aludes, deshielos, huracán, ciclón, tornado, maremoto, tsunami, tempestad, granizo, heladas, deshielo,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Internacional.</t>
    </r>
  </si>
  <si>
    <r>
      <t>VER ANEXO No.</t>
    </r>
    <r>
      <rPr>
        <b/>
        <sz val="10"/>
        <color indexed="10"/>
        <rFont val="Arial Narrow"/>
        <family val="2"/>
      </rPr>
      <t xml:space="preserve"> </t>
    </r>
    <r>
      <rPr>
        <b/>
        <sz val="10"/>
        <rFont val="Arial Narrow"/>
        <family val="2"/>
      </rPr>
      <t>1</t>
    </r>
    <r>
      <rPr>
        <b/>
        <sz val="10"/>
        <color indexed="10"/>
        <rFont val="Arial Narrow"/>
        <family val="2"/>
      </rPr>
      <t xml:space="preserve"> </t>
    </r>
    <r>
      <rPr>
        <b/>
        <sz val="10"/>
        <rFont val="Arial Narrow"/>
        <family val="2"/>
      </rPr>
      <t>- RELACION DE BIENES Y VALORES ASEGURADOS TRDM</t>
    </r>
  </si>
  <si>
    <r>
      <t xml:space="preserve">Queda entendido, convenido y aceptado que la cobertura de la presente póliza se extiende a amparar los bienes asegurados, siempre y cuando estén diseñados con características que les permita su operación o ubicación fuera de edificios o también en vehículos transportadores propios, arrendados o bajo su responsabilidad, mientras se encuentran fuera de edificios o también en vehículos transportadores, siempre y cuando tales bienes no se hallen amparados bajo un seguro de transportes. </t>
    </r>
  </si>
  <si>
    <t>GASTOS ADICIONALES PARA REINSTALACION DE SOFTWARE</t>
  </si>
  <si>
    <t>Bajo este amparo de cubren los gastos que que debe incurrir el asegurado para la reinstalacion y/o recuperacion del Software incluida prueba y ajustes, los cuales se generen como consecuencia de deños o perdidas producidos por un evento amparado bajo la presente poliza,hasta el 100% de los gastos demostrados. Asi mismo, el amparo de este seguro se extiende a cubrir la reposicion de las licencia y/o costos en que incurra la entidad asegurada para reposicion e instalacion de programas, por perdidas o daños de softwrea ocurridos como consecuencia de los riesgos amparados bajo la presente poliza</t>
  </si>
  <si>
    <t>INCREMENTO EN COSTO DE OPERACIÓN</t>
  </si>
  <si>
    <t>OPCION DE REPOSICION O REPARACION DEL BIEN Y NO INDEMNIZACION EN DINERO A CONVENIENCIA DEL ASEGURADO</t>
  </si>
  <si>
    <t>Queda entendido, convenido y aceptado que en caso de siniestro amparado por este seguro, la aseguradora otorga la posibilidad de reponer a reparar el bien por cuialquier otro bien(es) y que no se indemnice este en dinero, a conveniencia del asegurado. Si el valor comercial del bien es superior al valor asegurado en el momento del siniestro, la entidad asegurada asumira el excedente. De igual manera la asegurado estra en condiciones de efectuar directamente el pago a las personas que contrate el asegurado, para la reparacion o suministro de los bienes afectados o cualquier otro que la entidad desea adquirir a titulo de indemnizacion, previa y expresa solicitud del representante legal o de quien este facultado para ello.</t>
  </si>
  <si>
    <t>SECRETO INDUSTRIAL, PROPIEDAD INDUSTRIAL, MARCAS DE FABRICA Y NOMBRES</t>
  </si>
  <si>
    <t>No obstante lo dispuesto en las condiciones generales de la poliza, si cualquier propiedad asegurada que sufriera perdida o daño proveniente de los riesgos amparados por la poliza y sus anexos, ostenta marca de fabrica, placas, rotulos, etiquetas, sellos, nombres y otras indicaciones similares que signifiquen o representen en cualquier forma garantia de la calidad del producto, lo comprometa de responsabilidad del asegurado o alteren la buena presentacion del producto, el alcance de dicha perdida o daño se determinara asi: 1. si el asegurado puede reacondicionar tal propiedad a igual calidad y clase a la que tenia antes del siniestro, la cuantia de la indemnizacion sera el costo de dicho reacondicionamiento. 2. si el asegurado no puede reacondicionar tal propiedad, la cuantia de la indemnizacion sera su costo total. 3. la compañia podra disponer del salvamento siempre y cuando que previamente y a su costa, retire o remueva completa y totalmente de la propiedad perdida a dañada la marca de fabrica, placas, rotulos, etidquetas, sellos, nombres u otras indicaciones que ostente.</t>
  </si>
  <si>
    <t>MENOR PORCENTAJE DE DEPRECIACION EN LA TABLA 1</t>
  </si>
  <si>
    <t>Se otorgará el puntaje señalado al menor porcentaje de depreciacion indicado en la tabla numero 1 o al proponente que ofrezca la clausula adicional de reposicion o reemplazo para equipos electricos. electronicos y maquinaria sin aplicacion de demeritos. Los demás excesos puntuarán de manera proporcional.</t>
  </si>
  <si>
    <t>1% DEL VALOR DE LA PERDIDA MINIMO 0 SMMLV</t>
  </si>
  <si>
    <t>Amparar las pérdidas o daños materiales que sufran los bienes de deudores adjudicatarios o cesionarios que tienen créditos ordinarios para financiación de vivienda con la Entidad. Estos últimos certificados por la CAJA DE VIVIENDA POPULAR con anterioridad o concomitante a la reclamación.
Se aclara que los cesionarios son los que han obtenido cesión del crédito por parte del asegurado principal, con aprobación de la CAJA DE VIVIENDA POPULAR.</t>
  </si>
  <si>
    <t>RESTABLECIMIENTO AUTOMÁTICO DEL VALOR ASEGURADO POR PAGO DE SINIESTRO EXCEPTO AMIT y HUELGA,  MOTIN, ASONADA, CONMOCIÓN CIVIL O POPULAR</t>
  </si>
  <si>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 Sublímite 20% del valor asegurado de edificios</t>
  </si>
  <si>
    <t>Cobertura para terrenos: Gastos para la adecuación de suelos y terrenos que lleguen a afectarse como consecuencia de un Temblor, Terremoto, Erupción Volcánica y/o otros eventos de la naturaleza". Sublímite $50.000.000 evento / vigencia por predio asegurado.</t>
  </si>
  <si>
    <t>LIMITACIÓN DE EVENTOS PARA LA REVOCACIÓN DE LA PÓLIZA</t>
  </si>
  <si>
    <t>Queda entendido convenido y aceptado que la aseguradora podrá revocar unilateralmente la póliza únicamente cuando se presente alguna de las siguientes situaciones:
- Resultado de la siniestralidad a la fecha de aviso de revocación superior al 110%
- Revocación del contrato de reaseguro que cubre la póliza, que sea documentada y comprobada y no sea imputable a fallas de la aseguradora en el análisis y transferencia del riesgo.</t>
  </si>
  <si>
    <t>SEGURO DE DESEMPLEO</t>
  </si>
  <si>
    <t>Se otorgará el puntaje señalado al proponente que ofrezca seguro de desempleo para los asegurados.</t>
  </si>
  <si>
    <t xml:space="preserve">Base de valoración: Costo de reposición a nuevo </t>
  </si>
  <si>
    <t xml:space="preserve">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que garanticen créditos otorgados por la LOTERIA DE BOGOTA.       </t>
  </si>
  <si>
    <t>DEUDORES DE LA LOTERIA DE BOGOTA</t>
  </si>
  <si>
    <t xml:space="preserve">Mejoras locativas: Todas aquellas mejoras a los inmuebles realizadas por los deudores de la LOTERIA DE BOGOTA que haya realizado inversiones para adecuarlas a sus necesidades, tales como tapetes, tapizados, enchapes, mejoras eléctricas, cielos rasos, etc.          </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</si>
  <si>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</si>
  <si>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t>AMPARO AUTOMATICO PARA INMUEBLE,ADQUIRIDOS,RECIBIDOS, EN CONSTRUCCION, MONTAJE Y/O REMODELACION,SEAN NUEVOS  O USADOS</t>
  </si>
  <si>
    <r>
      <t xml:space="preserve">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ocasion de un siniestro amparado bajo la presente poliza, hasta el 100% de los gastos demostrados. </t>
    </r>
    <r>
      <rPr>
        <b/>
        <sz val="10"/>
        <rFont val="Arial Narrow"/>
        <family val="2"/>
      </rPr>
      <t>La cobertura se otorga de acuerdo con el sublímite único combinado abajo indicado.</t>
    </r>
  </si>
  <si>
    <t>NO CONCURRENCIA DE AMPAROS, CLAUSULAS Y/O CONDICIONES</t>
  </si>
  <si>
    <t>Queda entendido, convenido y aceptado, que si dos o mas amparos, clausulas o condiciones otorgan cobertura a un mismo evento, se indemnizara con aquella que ofrezca mayor proteccion para los intereses del asegurado. De igual manera prevalecera los amparos, clausulas o condiciones que otorguen cobertura, sobre aquellos que las excluyan. en todo caso y ante cualquier discrepancia, sobre cual es el amparo, clausula, o condicion aplicable a un caso determinado, se aplicara aquella que determine el asegurado de acuerdo a su conveniencia.</t>
  </si>
  <si>
    <t>Queda entendido, convenido y aceptado que en caso de siniestro ampardo por este seguro, la aseguradora otorga la posibilidad de reponer o reparar el bien por cualquier otro bien (es) y que no indemnice este en dinero, a conveniencia del asegurado. Si el valor comercial del bien es superior al valor asegurado en el momento del siniestro. la entidad asegurada asumira el excedente. De igual manera la aseguradora estra en condiciones de efectuar directamente el pago a las personas que contrate el asegurado, para la reparacion o suministro de los bienes afectados o cualquier otro que la entidad desee adquirir a titulo de indemnizacion, previa y expersa solicitud del representante legal o de quien este facultado para ello.</t>
  </si>
  <si>
    <t>PRIMER BENEFICIARIO</t>
  </si>
  <si>
    <t>En caso de siniestro amparado por la presente poliza, el primer beneficiario sera la entidad, hasta el monto de sus acreencias.</t>
  </si>
  <si>
    <t>Se otorgará el puntaje señalado a la mayor cobertura ofrecida en exceso del permitido en el sublimite. Los demas excesos puntuaran de manera proporcional.</t>
  </si>
  <si>
    <r>
      <t xml:space="preserve">C)  </t>
    </r>
    <r>
      <rPr>
        <sz val="10"/>
        <rFont val="Arial Narrow"/>
        <family val="2"/>
      </rPr>
      <t>DEMAS EVENTOS</t>
    </r>
  </si>
  <si>
    <r>
      <rPr>
        <b/>
        <sz val="10"/>
        <rFont val="Arial Narrow"/>
        <family val="2"/>
      </rPr>
      <t>TODO RIESGO DE INCENDIO Y/O RAYO</t>
    </r>
    <r>
      <rPr>
        <sz val="10"/>
        <rFont val="Arial Narrow"/>
        <family val="2"/>
      </rPr>
      <t>: Todos los daños, pérdidas que sufran los intereses asegurados, originados por cualquier causa no expresamente excluida, sea que dichos bienes estén en uso o inactivos, y dentro del territorio nacional, así como los costos y/o gastos en que incurra, o todos combinados, como consecuencia de dichos daños o pérdidas; incluyendo las siguientes coberturas y/o eventos pero sin estar limitado a ellos: Daño material accidental, rotura accidental  de vidrios incluyendo la ocasionada como consecuencia de   los eventos de Huelga, Motín, Asonada, Conmoción Civil o Popular y Actos Mal Intencionados de Terceros, terremoto, temblor, erupción volcánica, heladas, aludes, deshielos, huracán, ciclón, tornado, maremoto, tsunami, tempestad, granizo, heladas, deshielo,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y cualquier otro riesgo o causas no expresamente excluidas de las condiciones generales del seguro. Se entienden incluidos los riesgos mencionados en el artículo 1105 del Código de Comercio, excepto Guerra Civil o Internacional.</t>
    </r>
  </si>
  <si>
    <t>AMPARO AUTOMÁTICO PARA EDIFICIOS QUE POR ERROR U OMISIÓN NO SE HAYAN INFORMADO AL INICIO DEL SEGURO.</t>
  </si>
  <si>
    <r>
      <t>Amparar los daños y/o pérdidas que sufran los vehículos de propiedad de LOTERIA DE BOGOTA</t>
    </r>
    <r>
      <rPr>
        <b/>
        <sz val="10"/>
        <color indexed="10"/>
        <rFont val="Arial Narrow"/>
        <family val="2"/>
      </rPr>
      <t xml:space="preserve"> </t>
    </r>
    <r>
      <rPr>
        <sz val="10"/>
        <rFont val="Arial Narrow"/>
        <family val="2"/>
      </rPr>
      <t>o por los que sea legalmente responsable, o aquellos daños a bienes o lesiones o muerte a terceros que se causen.</t>
    </r>
  </si>
  <si>
    <t>Asistencia Juridica en Proceso Administrativo</t>
  </si>
  <si>
    <t>Queda entendido, convenido y aceptado que en los eventos de perdida total, la indemnizacion se realizara sobre el valor comercia del vehiculo según la guia de fasecolda vigente a la fecha del reclamo. Por lo tanto cuando el valor asegurado sea superior al valor comercial, la aseguradora devolvera la prima pagada sobre el exceso de valor asegurado del vehiculo afectado. No obstante lo anterior, la aseguradora propondra actualizaciones trimestrales con el fin de mantener los valores asegurados actualizados segun la guia de fasecolda vigente, efectuando el cobro o devolucion de prima correspondiente.</t>
  </si>
  <si>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hasta por un límite de </t>
    </r>
    <r>
      <rPr>
        <b/>
        <sz val="10"/>
        <rFont val="Arial Narrow"/>
        <family val="2"/>
      </rPr>
      <t xml:space="preserve">$4.000.000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</si>
  <si>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Mediante la presente cláusula, se deja expresamente señalado que el término de respuesta de la Compañía, para confirmar la autorización de la reparación de los vehículos en los siniestros que afecten la cobertura de pérdida parcial, es de </t>
    </r>
    <r>
      <rPr>
        <b/>
        <sz val="10"/>
        <rFont val="Arial Narrow"/>
        <family val="2"/>
      </rPr>
      <t>dos (2) días hábiles</t>
    </r>
    <r>
      <rPr>
        <sz val="10"/>
        <rFont val="Arial Narrow"/>
        <family val="2"/>
      </rPr>
      <t xml:space="preserve">, contados a partir del momento en que la Entidad asegurada presenta la reclamación y formaliza la misma, de acuerdo con las condiciones señaladas en la oferta de que para tal efecto se encuentran establecidas. </t>
    </r>
    <r>
      <rPr>
        <i/>
        <sz val="10"/>
        <rFont val="Arial Narrow"/>
        <family val="2"/>
      </rPr>
      <t xml:space="preserve"> </t>
    </r>
    <r>
      <rPr>
        <b/>
        <i/>
        <sz val="10"/>
        <rFont val="Arial Narrow"/>
        <family val="2"/>
      </rPr>
      <t xml:space="preserve">(Nota: el numero de días corresponde al aceptado por la Entidad, por lo cual podrá ser disminuido pero no aumentado, so pena de rechazo de la propuesta)  </t>
    </r>
  </si>
  <si>
    <t>BIENES BAJO CUIDADO TENENCIA, CONTROL Y CUSTODIA</t>
  </si>
  <si>
    <r>
      <t xml:space="preserve">Queda entendido, convenido y aceptado, que todos los accesorios de los vehículos asegurados se encuentran debidamente amparados aunque no se hayan detallado expresamente hasta por un limite de </t>
    </r>
    <r>
      <rPr>
        <b/>
        <sz val="10"/>
        <rFont val="Arial Narrow"/>
        <family val="2"/>
      </rPr>
      <t xml:space="preserve">$4.000.000 </t>
    </r>
    <r>
      <rPr>
        <sz val="10"/>
        <rFont val="Arial Narrow"/>
        <family val="2"/>
      </rPr>
      <t xml:space="preserve"> por vehículo con aviso 90</t>
    </r>
    <r>
      <rPr>
        <b/>
        <sz val="10"/>
        <color indexed="10"/>
        <rFont val="Arial Narrow"/>
        <family val="2"/>
      </rPr>
      <t xml:space="preserve"> </t>
    </r>
    <r>
      <rPr>
        <b/>
        <sz val="10"/>
        <rFont val="Arial Narrow"/>
        <family val="2"/>
      </rPr>
      <t>días</t>
    </r>
    <r>
      <rPr>
        <sz val="10"/>
        <rFont val="Arial Narrow"/>
        <family val="2"/>
      </rPr>
      <t xml:space="preserve">. En el evento de que el valor de los accesorios sea mayor si se requerirá relación detallada de los mismos. </t>
    </r>
    <r>
      <rPr>
        <b/>
        <sz val="10"/>
        <rFont val="Arial Narrow"/>
        <family val="2"/>
      </rPr>
      <t>(Nota: el valor del límite y el numero de días corresponde al requerido por la Entidad por lo cual podrá ser aumentado pero no disminuido so pena de rechazo de la propuesta)</t>
    </r>
  </si>
  <si>
    <t>ELIMINACION DE CLAUSULAS DE GARANTIA</t>
  </si>
  <si>
    <t>Queda entendido, convenido y aceptado que no obstante lo que en contrario se diga en las condiciones generales del seguro, en virtud de la presente clausula se eliminan todas las clausulas de garantia, previstas para el mismo.</t>
  </si>
  <si>
    <t>HURTO DE ELEMENTOS DEJADOS EN LOS VEHICULOS DEL ASEGURADO</t>
  </si>
  <si>
    <r>
      <t>El presente contrato de seguro podrá ser revocado unilateralmente por el asegurado en cualquier momento de su ejecución. La compañía por su parte podrá revocarlo dando aviso por escrito con 122 dias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122 dias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</si>
  <si>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t>
    </r>
    <r>
      <rPr>
        <sz val="10"/>
        <color indexed="10"/>
        <rFont val="Arial Narrow"/>
        <family val="2"/>
      </rPr>
      <t xml:space="preserve"> </t>
    </r>
    <r>
      <rPr>
        <b/>
        <sz val="10"/>
        <rFont val="Arial Narrow"/>
        <family val="2"/>
      </rPr>
      <t>65 SMDLV</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t>
    </r>
  </si>
  <si>
    <t>TRANSPORTE DE MERCANCIAS ASAROZAS, INFLAMBLES O EXPLOSIVAS</t>
  </si>
  <si>
    <t>No obstante lo dispuesto en las condiciones generales y particulares de la poliza,se hace constar que este seguro ampara automaticamente las perdidas o daños que sufran los vehiculos asegurados y la responsabilidad civil extracontractual, que pueda derivarse; cuando dichos vehiculos trasnporten mercancias azarosas, inflamables o explosivas, sin necesidad de dar aviso a la asegurada.</t>
  </si>
  <si>
    <t>Queda entendido, convenido y aceptado que el valor del interes asegurado es el que se señala en la caratula de la poliza. Por lo tanto, en caso de ocurrir un siniestro amparado bajo la presente poliza, la aseguradora indemnizara la perdida hasta el monto del valor real de la perdida, sin hacer aplicacion de la regla proporcional por infraseguro, de acuerdo a lo señalado por el articulo 1089 del codigo de comercio.</t>
  </si>
  <si>
    <t>REPOSICION O REEMPLAZO</t>
  </si>
  <si>
    <t>Queda entendido, convenido y aceptado que en caso de siniestro que afecte los vehiculos amparados por la presente poliza, el ajuste de las perdidas parciales se realizara sin tener en cuenta los demeritos que por cualquier causa hayan sufrido los bienes asegurados y se tomara para su indemnizacion el valor asegurado del vehiculo. Para perdidas totales se tomara para su indemnizacion el valor comercial de cada vehiculo seguin la guia de fasecolda vigente al momento del reclamo.</t>
  </si>
  <si>
    <r>
      <t>Amparar a LOTERIA DE BOGOTA</t>
    </r>
    <r>
      <rPr>
        <sz val="10"/>
        <rFont val="Arial Narrow"/>
        <family val="2"/>
      </rPr>
      <t xml:space="preserve"> contra los riesgos que impliquen menoscabo de sus fondos y/o  bienes, causados por acciones u omisiones de  los empleados en ejercicio de sus cargos o sus reemplazos, que incurran en  actos que se tipifiquen como delitos contra la administración pública, o fallos con responsabilidad fiscal, de acuerdo con la resolución 014249 del 15 de mayo de 1992, aprobada por la Contraloría General de la República y demás normas concordantes; o alcances por incumplimiento de las disposiciones legales y reglamentarias, incluyendo el costo de la rendición de cuentas en caso de abandono del cargo o fallecimiento del asegurado.</t>
    </r>
  </si>
  <si>
    <r>
      <t xml:space="preserve">La presente póliza es complementada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t>
    </r>
    <r>
      <rPr>
        <u val="single"/>
        <sz val="10"/>
        <rFont val="Arial Narrow"/>
        <family val="2"/>
      </rPr>
      <t xml:space="preserve">La presente estipulación no impide que los eventos no amparados y/o indemnizados bajo el seguro de Manejo Global, puedan ser reclamados en su totalidad bajo el seguro de  Infidelidad y Riesgos Financieros. </t>
    </r>
    <r>
      <rPr>
        <sz val="10"/>
        <rFont val="Arial Narrow"/>
        <family val="2"/>
      </rPr>
      <t>Con el hecho de presentar propuesta para el presente seguro de manejo global, la aseguradora declara que conoce y acepta esta situación</t>
    </r>
  </si>
  <si>
    <t>Delitos contra la administracion publica</t>
  </si>
  <si>
    <t>Delitos contra el patrimonio economico</t>
  </si>
  <si>
    <t>Alcances y juicios con responsabilidad fiscal</t>
  </si>
  <si>
    <t>Gastos de reconstruccion y rendicion de cuentas</t>
  </si>
  <si>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</si>
  <si>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r>
      <t>Amparar los perjuicios patrimoniales y extrapatrimoniales que sufra la LOTERIA DE BOGOTA</t>
    </r>
    <r>
      <rPr>
        <sz val="10"/>
        <rFont val="Arial Narrow"/>
        <family val="2"/>
      </rPr>
      <t>, como consecuencia de la Responsabilidad Civil Extracontractual originada dentro o fuera de sus instalaciones, en el desarrollo de sus actividades o en lo relacionado con ella, lo mismo que los actos de sus empleados y funcionarios dentro y fuera del territorio nacional. Nota: Se entenderán como terceros todas y cada una de las personas que circulen, ingresen, accedan o se encuentren en los predios de asegurado, independientemente que el asegurado le esté prestando un servicio objeto de su razón social</t>
    </r>
  </si>
  <si>
    <r>
      <t>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220 dias</t>
    </r>
    <r>
      <rPr>
        <b/>
        <sz val="10"/>
        <rFont val="Arial Narrow"/>
        <family val="2"/>
      </rPr>
      <t xml:space="preserve"> </t>
    </r>
    <r>
      <rPr>
        <sz val="10"/>
        <rFont val="Arial Narrow"/>
        <family val="2"/>
      </rPr>
      <t xml:space="preserve">siguientes a la creación. La prima adicional se liquidará con base en las tasas contratadas. Si vencido este plazo no se ha informado a la Compañía, cesará el amparo. </t>
    </r>
    <r>
      <rPr>
        <b/>
        <sz val="10"/>
        <rFont val="Arial Narrow"/>
        <family val="2"/>
      </rPr>
      <t xml:space="preserve">(Nota: el número de días corresponde al requerido por la Entidad por lo cual podrá ser aumentado pero no disminuido so pena de rechazo de la propuesta) </t>
    </r>
  </si>
  <si>
    <r>
      <t>Por medio de la presente cláusula y no obstante lo estipulado en las condiciones generales de la póliza, el asegurado podrá dar aviso de la ocurrencia del siniestro en un término de 125 dias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</si>
  <si>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t>
    </r>
    <r>
      <rPr>
        <b/>
        <sz val="10"/>
        <rFont val="Arial Narrow"/>
        <family val="2"/>
      </rPr>
      <t>10% del valor asegurado evento /vigencia</t>
    </r>
    <r>
      <rPr>
        <sz val="10"/>
        <rFont val="Arial Narrow"/>
        <family val="2"/>
      </rPr>
      <t xml:space="preserve"> </t>
    </r>
    <r>
      <rPr>
        <b/>
        <sz val="10"/>
        <rFont val="Arial Narrow"/>
        <family val="2"/>
      </rPr>
      <t xml:space="preserve">(Nota: el porcentaje corresponde al requerido por la Entidad por lo cual podrá ser aumentado pero no disminuido so pena de rechazo de la propuesta) </t>
    </r>
  </si>
  <si>
    <t>ELIMINACION DE CLAUSULAS DE GARANTIAS</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</si>
  <si>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 Sublímite $500.000.000 Evento/Vigencia (Nota: el límite corresponde al requerido por la Entidad por lo cual podrá ser aumentado pero no disminuido so pena de rechazo de la propuesta) </t>
    </r>
  </si>
  <si>
    <t>GASTOS ADICIONALES PARA DEMOSTRAR EL SINIESTRO Y SU CUANTIA</t>
  </si>
  <si>
    <t>No obstante lo que se diga en contrario en las condiciones generales y particulares de la poliza, la compañía se obliga a indemnizar los gastos en que necesaria y razonablemente incurra el asegurado con el fin de demostrar la ocurrencia del siniestro y la cuantia de la perdida, de los bienes que sean afectados por uno de los eventos amparados bajo la presente poliza, hasta el 100%  de los gastos demostrados.(Nota: el limite corresponde al requerido por la entidad por lo cual podra ser aumentado pero no disminuido so pena de rechazo de la propuesta)</t>
  </si>
  <si>
    <r>
      <t>El presente contrato de seguro podrá ser revocado unilateralmente por el asegurado en cualquier momento de su ejecución. La compañía por su parte podrá revocarlo dando aviso por escrito con 120 dias</t>
    </r>
    <r>
      <rPr>
        <sz val="10"/>
        <color indexed="10"/>
        <rFont val="Arial Narrow"/>
        <family val="2"/>
      </rPr>
      <t xml:space="preserve"> </t>
    </r>
    <r>
      <rPr>
        <sz val="10"/>
        <rFont val="Arial Narrow"/>
        <family val="2"/>
      </rPr>
      <t>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t>
    </r>
    <r>
      <rPr>
        <sz val="10"/>
        <color indexed="10"/>
        <rFont val="Arial Narrow"/>
        <family val="2"/>
      </rPr>
      <t xml:space="preserve"> </t>
    </r>
    <r>
      <rPr>
        <sz val="10"/>
        <rFont val="Arial Narrow"/>
        <family val="2"/>
      </rPr>
      <t>120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</si>
  <si>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RESTABLECIMIENTO AUTOMATICO DEL VALOR ASEGURADO POR PAGO DE SINIESTRO</t>
  </si>
  <si>
    <t>Se entendera reestablecido automaticamente el valor asegurado, desde el momento del siniestro, que afecte la presente poliza, en el importe de la indemnizacion pagada o reconocida por la compañía. Dicho reestablecimiento se efectuara con cobro de prima adicional, hasta por el 50% del valor asegurado y por dos (2) veces.</t>
  </si>
  <si>
    <t>Sublimite 30% del valor asegurado evento/vigencia</t>
  </si>
  <si>
    <t>Sublimite 20% del valor asegurado evento/vigencia</t>
  </si>
  <si>
    <t xml:space="preserve">1% DEL VALOR DE LA PERDIDA SIN MINIMO </t>
  </si>
  <si>
    <r>
      <t>Amparar las pérdidas y los daños materiales causados durante la movilización, dentro del territorio nacional, de dineros (moneda legal y divisas) y títulos valores de propiedad de LOTERIA DE BOGOTA</t>
    </r>
    <r>
      <rPr>
        <sz val="10"/>
        <rFont val="Arial Narrow"/>
        <family val="2"/>
      </rPr>
      <t xml:space="preserve"> o por los que sea o deba ser legalmente responsable.</t>
    </r>
  </si>
  <si>
    <r>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la LOTERIA DE BOGOTA</t>
    </r>
    <r>
      <rPr>
        <sz val="10"/>
        <rFont val="Arial Narrow"/>
        <family val="2"/>
      </rPr>
      <t xml:space="preserve"> sea o deba ser legalmente responsable.</t>
    </r>
  </si>
  <si>
    <t>LIMITE POR DESPACHO DE $ 15.000.000</t>
  </si>
  <si>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(Nota: el valor del límite corresponde al requerido por la Entidad por lo cual podrá ser aumentado pero no disminuido so pena de rechazo de la propuesta).</t>
    </r>
  </si>
  <si>
    <r>
      <t xml:space="preserve">Queda entendido, convenido y aceptado que mediante la presente clausula la Compañía de Seguros indemnizará las pérdidas y/o los daños materiales ocurridas a los dineros entregados a los funcionarios en calidad de viáticos para viajes autorizados por la Entidad, durante la comisión, hasta por un sublímite de </t>
    </r>
    <r>
      <rPr>
        <b/>
        <sz val="10"/>
        <rFont val="Arial Narrow"/>
        <family val="2"/>
      </rPr>
      <t>$10.000.000 evento/vigencia</t>
    </r>
    <r>
      <rPr>
        <sz val="10"/>
        <rFont val="Arial Narrow"/>
        <family val="2"/>
      </rPr>
      <t xml:space="preserve">.  </t>
    </r>
    <r>
      <rPr>
        <b/>
        <sz val="10"/>
        <rFont val="Arial Narrow"/>
        <family val="2"/>
      </rPr>
      <t xml:space="preserve">(Nota: el valor del límite corresponde al mínimo requerido por lo cual podrá ser aumentado pero no disminuido so pena de rechazo del ramo) </t>
    </r>
  </si>
  <si>
    <t>Se entendera reestablecido automaticamente el valor asegurado, desde el momento del siniestro, que afecte la presente poliza, en el importe de la indemnizacion pagada o reconocida por la compañía. Dicho restablecimiento se efectuara con cobro de prima adiional.</t>
  </si>
  <si>
    <r>
      <t xml:space="preserve">Queda entendido, convenido y aceptado que mediante la presente clausula la Compañía de Seguros indemnizará las pérdidas y/o los daños materiales ocurridas a los dineros entregados a los funcionarios en calidad de avances para cubrir gastos relacionados con la actividad de la Entidad. hasta por un sublímite de </t>
    </r>
    <r>
      <rPr>
        <b/>
        <sz val="10"/>
        <rFont val="Arial Narrow"/>
        <family val="2"/>
      </rPr>
      <t xml:space="preserve">$10.000.000 evento/vigencia.  (Nota: el valor del límite corresponde al mínimo requerido por lo cual podrá ser aumentado pero no disminuido so pena de rechazo del ramo) </t>
    </r>
  </si>
  <si>
    <r>
      <t>Indemnizar los perjuicios causados a terceros y a la LOTERIA DE BOGOTA</t>
    </r>
    <r>
      <rPr>
        <sz val="10"/>
        <rFont val="Arial Narrow"/>
        <family val="2"/>
      </rPr>
      <t xml:space="preserve">,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las investigaciones preliminares, los perjuicios imputables a funcionarios de la Entidad que desempeñen los cargos relacionados y descritos en el formulario que suministre la Entidad, así como por Juicios de Responsabilidad Fiscal, acciones de repetición iniciadas por el tomador en contra de los servidores públicos asegurados y los gastos en que incurra el funcionario para su defensa.
</t>
    </r>
    <r>
      <rPr>
        <b/>
        <sz val="10"/>
        <rFont val="Arial Narrow"/>
        <family val="2"/>
      </rPr>
      <t xml:space="preserve">MODALIDAD DE RECLAMACIÓN - CLAIMS MADE: </t>
    </r>
    <r>
      <rPr>
        <sz val="10"/>
        <rFont val="Arial Narrow"/>
        <family val="2"/>
      </rPr>
      <t>El sistema bajo el cual opera la presente póliza es por notificación de investigaciones y/o procesos por primera vez durante la vigencia de la póliza  derivados de hechos ocurridos en el periodo de retroactividad contratado</t>
    </r>
  </si>
  <si>
    <t>LOTERIA DE BOGOTA Y/O SERVIDORES PÚBLICOS ASEGURADOS</t>
  </si>
  <si>
    <r>
      <t>LOTERIA DE BOGOTA</t>
    </r>
    <r>
      <rPr>
        <b/>
        <sz val="10"/>
        <color indexed="10"/>
        <rFont val="Arial Narrow"/>
        <family val="2"/>
      </rPr>
      <t xml:space="preserve"> </t>
    </r>
    <r>
      <rPr>
        <b/>
        <sz val="10"/>
        <rFont val="Arial Narrow"/>
        <family val="2"/>
      </rPr>
      <t>Y/O SERVIDORES PÚBLICOS ASEGURADOS Y/O TERCEROS AFECTADOS</t>
    </r>
  </si>
  <si>
    <r>
      <rPr>
        <b/>
        <sz val="10"/>
        <rFont val="Arial Narrow"/>
        <family val="2"/>
      </rPr>
      <t>$100.000.000</t>
    </r>
    <r>
      <rPr>
        <sz val="10"/>
        <rFont val="Arial Narrow"/>
        <family val="2"/>
      </rPr>
      <t xml:space="preserve"> por persona en cada proceso </t>
    </r>
  </si>
  <si>
    <r>
      <t xml:space="preserve">SI </t>
    </r>
    <r>
      <rPr>
        <b/>
        <sz val="10"/>
        <rFont val="Arial Narrow"/>
        <family val="2"/>
      </rPr>
      <t xml:space="preserve">
$100.000.000</t>
    </r>
    <r>
      <rPr>
        <sz val="10"/>
        <rFont val="Arial Narrow"/>
        <family val="2"/>
      </rPr>
      <t xml:space="preserve"> evento </t>
    </r>
    <r>
      <rPr>
        <b/>
        <sz val="10"/>
        <rFont val="Arial Narrow"/>
        <family val="2"/>
      </rPr>
      <t>$200.000.000</t>
    </r>
    <r>
      <rPr>
        <sz val="10"/>
        <rFont val="Arial Narrow"/>
        <family val="2"/>
      </rPr>
      <t xml:space="preserve"> vigencia.</t>
    </r>
  </si>
  <si>
    <r>
      <t xml:space="preserve">SI 
Sublímite </t>
    </r>
    <r>
      <rPr>
        <b/>
        <sz val="10"/>
        <rFont val="Arial Narrow"/>
        <family val="2"/>
      </rPr>
      <t>$20.000.000</t>
    </r>
    <r>
      <rPr>
        <sz val="10"/>
        <rFont val="Arial Narrow"/>
        <family val="2"/>
      </rPr>
      <t xml:space="preserve"> por persona en cada proceso y </t>
    </r>
    <r>
      <rPr>
        <b/>
        <sz val="10"/>
        <rFont val="Arial Narrow"/>
        <family val="2"/>
      </rPr>
      <t xml:space="preserve">$100.000.000 </t>
    </r>
    <r>
      <rPr>
        <sz val="10"/>
        <rFont val="Arial Narrow"/>
        <family val="2"/>
      </rPr>
      <t>vigencia</t>
    </r>
  </si>
  <si>
    <t>ACEPTACIÓN DE GASTOS JUDICIALES Y/O COSTOS DE DEFENSA DENTRO DE LOS SIETE (7) DÍAS HÁBILES.</t>
  </si>
  <si>
    <r>
      <t>Mediante esta condición queda expresamente acordado que la aseguradora se pronunciará sobre la cobertura o no de las reclamaciones y sobre la cotización de honorarios del abogado, gastos judiciales y/o costos de defensa en la mayor brevedad posible y dentro de los siete</t>
    </r>
    <r>
      <rPr>
        <b/>
        <sz val="10"/>
        <rFont val="Arial Narrow"/>
        <family val="2"/>
      </rPr>
      <t xml:space="preserve"> (7)</t>
    </r>
    <r>
      <rPr>
        <sz val="10"/>
        <rFont val="Arial Narrow"/>
        <family val="2"/>
      </rPr>
      <t xml:space="preserve">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i/>
        <sz val="10"/>
        <rFont val="Arial Narrow"/>
        <family val="2"/>
      </rPr>
      <t>Nota: el número de días corresponde al aceptado por la Entidad por lo cual podrá ser disminuido pero no aumentado so pena de rechazo de la oferta).</t>
    </r>
  </si>
  <si>
    <r>
      <t>Queda entendido, convenido y aceptado que bajo la presente póliza se amparan los nuevos cargos creados, siempre que tengan la misma relación jerárquica de los ya existentes, para lo cual se comunicará dicha creación dentro de los</t>
    </r>
    <r>
      <rPr>
        <b/>
        <sz val="10"/>
        <rFont val="Arial Narrow"/>
        <family val="2"/>
      </rPr>
      <t xml:space="preserve"> 90 días</t>
    </r>
    <r>
      <rPr>
        <sz val="10"/>
        <rFont val="Arial Narrow"/>
        <family val="2"/>
      </rPr>
      <t xml:space="preserve"> siguientes a la misma.  El cobro de  la prima se efectuará a prorrata sobre los valores inicialmente pactados y número de días restantes para la finalización de la  póliza.</t>
    </r>
    <r>
      <rPr>
        <b/>
        <sz val="10"/>
        <rFont val="Arial Narrow"/>
        <family val="2"/>
      </rPr>
      <t xml:space="preserve"> (Nota: el número de días corresponde al requerido por lo cual podrá ser aumentado pero no disminuido so pena de rechazo de la oferta) </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</si>
  <si>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lo cual podrá ser aumentado pero no disminuido so pena de rechazo de la oferta) </t>
    </r>
  </si>
  <si>
    <r>
      <t xml:space="preserve">La aseguradora se compromete a atender y responder las solicitudes que se efectúen en relación con el seguro, en un término de </t>
    </r>
    <r>
      <rPr>
        <b/>
        <sz val="10"/>
        <rFont val="Arial Narrow"/>
        <family val="2"/>
      </rPr>
      <t>tres (3)</t>
    </r>
    <r>
      <rPr>
        <sz val="10"/>
        <rFont val="Arial Narrow"/>
        <family val="2"/>
      </rPr>
      <t xml:space="preserve"> </t>
    </r>
    <r>
      <rPr>
        <b/>
        <sz val="10"/>
        <rFont val="Arial Narrow"/>
        <family val="2"/>
      </rPr>
      <t>días</t>
    </r>
    <r>
      <rPr>
        <sz val="10"/>
        <rFont val="Arial Narrow"/>
        <family val="2"/>
      </rPr>
      <t xml:space="preserve"> hábiles, el cual se contará a partir del momento en que la compañía de seguros reciba la solicitud. Lo anterior, sin perjuicio de los plazos particulares que sean establecidos para trámites o asuntos específicos. </t>
    </r>
    <r>
      <rPr>
        <b/>
        <i/>
        <sz val="10"/>
        <rFont val="Arial Narrow"/>
        <family val="2"/>
      </rPr>
      <t>(NOTA: El número de días corresponde al aceptado por la Entidad por lo cual podrá ser disminuido pero no aumentado so pena de rechazo de la oferta).</t>
    </r>
  </si>
  <si>
    <r>
      <t>Queda entendido, convenido y aceptado que en virtud de la presente cláusula se extiende la cobertura de esta póliza por el periodo de doce</t>
    </r>
    <r>
      <rPr>
        <b/>
        <sz val="10"/>
        <color indexed="10"/>
        <rFont val="Arial Narrow"/>
        <family val="2"/>
      </rPr>
      <t xml:space="preserve"> </t>
    </r>
    <r>
      <rPr>
        <b/>
        <sz val="10"/>
        <rFont val="Arial Narrow"/>
        <family val="2"/>
      </rPr>
      <t>(12) meses</t>
    </r>
    <r>
      <rPr>
        <sz val="10"/>
        <rFont val="Arial Narrow"/>
        <family val="2"/>
      </rPr>
      <t xml:space="preserve">, con cobro de prima máximo del </t>
    </r>
    <r>
      <rPr>
        <b/>
        <sz val="10"/>
        <rFont val="Arial Narrow"/>
        <family val="2"/>
      </rPr>
      <t xml:space="preserve">50% </t>
    </r>
    <r>
      <rPr>
        <sz val="10"/>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rFont val="Arial Narrow"/>
        <family val="2"/>
      </rPr>
      <t>(Nota1: el numero de meses corresponde al mínimo requerido por la Entidad por lo cual podrá ser aumentado pero no disminuido, so pena de rechazo de la oferta). (Nota2: el porcentaje corresponde al requerido por lo cual podrá ser disminuido pero no aumentado so pena de rechazo de la propuesta).</t>
    </r>
  </si>
  <si>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rFont val="Arial Narrow"/>
        <family val="2"/>
      </rPr>
      <t>del 20%</t>
    </r>
    <r>
      <rPr>
        <b/>
        <sz val="10"/>
        <color indexed="10"/>
        <rFont val="Arial Narrow"/>
        <family val="2"/>
      </rPr>
      <t xml:space="preserve"> </t>
    </r>
    <r>
      <rPr>
        <sz val="10"/>
        <rFont val="Arial Narrow"/>
        <family val="2"/>
      </rPr>
      <t xml:space="preserve">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oferta) </t>
    </r>
  </si>
  <si>
    <t>CONCURRENCIA DE COBERTURA PARA PARTICIPACION EN JUNTA DIRECTIVA DE OTRAS ENTIDADES</t>
  </si>
  <si>
    <t>En caso de que el evento amparado bajo esta poliza, se encuentre igualmente cubierto en otras polizas, La aseguradora respondera en primer orden bajo la presente poliza y hasta que se agote el valor contratado, caso en el cual, se podran afectar los demas seguros. Si existiese en dichas polizas una clausula en este mismo sentido, se afectara em primer lugar aquella poliza contratada por la entidad tomadora en la cual se origina el proceso que da lugar a la reclamacion amparada por la compañia de seguros.</t>
  </si>
  <si>
    <t xml:space="preserve">PAGO DE HONORARIOS PROFESIONALES </t>
  </si>
  <si>
    <t>Queda entendido, convenido y aceptado que la aseguradora pagara los honorarios directamente al abogado designado para el caso o mediante reembolso, a eleccion del asegurado.</t>
  </si>
  <si>
    <t>PERIODO DE RETROACTIVIDAD DESDE EL 27/01/2008</t>
  </si>
  <si>
    <r>
      <t>Por medio de la presente cláusula, el periodo de retroactividad de la póliza se otorga a partir del 27/01/2008</t>
    </r>
    <r>
      <rPr>
        <sz val="10"/>
        <rFont val="Arial Narrow"/>
        <family val="2"/>
      </rPr>
      <t>.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</si>
  <si>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lo cual podrá ser aumentado pero no disminuido so pena de rechazo de la oferta) </t>
    </r>
  </si>
  <si>
    <r>
      <t>Amparar las pérdidas, daños y gastos en que tenga que incurriere la LOTERIA DE BOGOTA</t>
    </r>
    <r>
      <rPr>
        <b/>
        <sz val="10"/>
        <rFont val="Arial Narrow"/>
        <family val="2"/>
      </rPr>
      <t xml:space="preserve"> </t>
    </r>
    <r>
      <rPr>
        <sz val="10"/>
        <rFont val="Arial Narrow"/>
        <family val="2"/>
      </rPr>
      <t>por la Infidelidad - Actos deshonestos o fraudulentos de empleados públicos y trabajadores,  a consecuencia de los riesgos a que está expuesta en el giro de su actividad, causados por empleados solos o en complicidad con terceros.</t>
    </r>
  </si>
  <si>
    <t>Las clausula de predios y de transito se extienden a iniciar el amparo de Extorsion Lesiones personales/daños a la propiedad, excluyendo siempre los daños a edificios y/o sus contenidos(excluye secuestro)</t>
  </si>
  <si>
    <r>
      <t xml:space="preserve">SI 
</t>
    </r>
    <r>
      <rPr>
        <sz val="10"/>
        <rFont val="Arial Narrow"/>
        <family val="2"/>
      </rPr>
      <t xml:space="preserve">Sublímite  $100.000.000 </t>
    </r>
    <r>
      <rPr>
        <sz val="10"/>
        <color indexed="8"/>
        <rFont val="Arial Narrow"/>
        <family val="2"/>
      </rPr>
      <t xml:space="preserve">por evento y </t>
    </r>
    <r>
      <rPr>
        <sz val="10"/>
        <rFont val="Arial Narrow"/>
        <family val="2"/>
      </rPr>
      <t>$400.000.000 vigencia</t>
    </r>
  </si>
  <si>
    <t>Responsabilidad asumida por la entidad por acuerdo o bajo cualquier contrato, derivados de actos de infidelidad de empleados</t>
  </si>
  <si>
    <t>EXTENSION DE COBERTURA HASTA 12 MESES SIGUIENTES A LA FECHA EN QUE EL PERSONAL ASEGURADO SE DESVINCULE DE LA ENTIDAD</t>
  </si>
  <si>
    <t>No obstante lo que se diga en contrario en las condiciones generales de la poliza, por medio de la presente clausula se extiende la cobertura hasta 12 meses siguientes a la fecha en que el personal asegurado se desvincule de la entidad.</t>
  </si>
  <si>
    <t>HONORARIOS PROFESIONALES DE ABOGADO,CONSULTORES, AUDITORES.INTERVENTORES</t>
  </si>
  <si>
    <t>No obstante lo que se diga en contrario en las condiciones generales y particulares de la poliza, la compañía se obliga a indemnizar los honorarios en que necesaria y razonablemente incurra el asegurado, por concepto de abogados, consultores, auditores, interventores, revisores, contadores, etc., para obtener certificar: a.- los detalles extraidos de los libros de contabilidad y del negocio mismo del asegurado, y b.- cualesquiera otras informaciones, documentos y testimonios que sean pedidos por la compañia al asegurado segun lo establecido en las condiciones generales y particulares de la poliza. La compañia reconocera hasta el 100% de los gastos demostrados por el asegurado.</t>
  </si>
  <si>
    <t>Queda entendido, convenido y aceptado, que la aseguradora indemnizara las perdidas objeto de cobertura, sin descontar del valor a indemnizar las prestaciones sociales del funcionario. En consecuencia la aseguradora ejercera el derecho de subrrogacion sobre el funcionario.</t>
  </si>
  <si>
    <r>
      <t>PERIODO DE RETROACTIVIDAD AL INICIO DE LA VIGENCIA DE LA PRIMERA POLIZA.</t>
    </r>
    <r>
      <rPr>
        <b/>
        <sz val="10"/>
        <rFont val="Arial Narrow"/>
        <family val="2"/>
      </rPr>
      <t>(02/05/2012)</t>
    </r>
  </si>
  <si>
    <r>
      <t>Por medio de la presente cláusula, el periodo de retroactividad de la póliza se otorga a partir de la fecha de inicio de la vigencia de la primera póliza contratada</t>
    </r>
    <r>
      <rPr>
        <b/>
        <sz val="10"/>
        <rFont val="Arial Narrow"/>
        <family val="2"/>
      </rPr>
      <t>.(02/05/2012)</t>
    </r>
    <r>
      <rPr>
        <sz val="10"/>
        <rFont val="Arial Narrow"/>
        <family val="2"/>
      </rPr>
      <t xml:space="preserve">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la vigencia de la primera póliza</t>
    </r>
    <r>
      <rPr>
        <b/>
        <sz val="10"/>
        <rFont val="Arial Narrow"/>
        <family val="2"/>
      </rPr>
      <t>. Nota: Para cualquier incremento de límite asegurado y/o nuevas coberturas, la retroactividad operará a partir de dichas modificaciones.</t>
    </r>
  </si>
  <si>
    <t>Cobertura para titulos judiciales</t>
  </si>
  <si>
    <t>Extension de cobertura para miembros de junta directiva según texto NMA 1386 y/o cualquier otro texto que contenga la misma cobertura solicitada.</t>
  </si>
  <si>
    <t>RENUNCIA A LA APLICACIÓN DE INFRASEGURO O SUPRASEGURO</t>
  </si>
  <si>
    <t>Queda entendido, convenido y aceptado, que en razon a que el valor asegurado de la presente poliza corresponde a un limite de responsabilidad maxima para la compañía, la aseguradora renuncia a la aplicación de las sanciones y consecuencias que por infraseguro o supraseguro preve la ley.</t>
  </si>
  <si>
    <r>
      <t>FORMATO No. 19</t>
    </r>
    <r>
      <rPr>
        <b/>
        <sz val="10"/>
        <rFont val="Arial Narrow"/>
        <family val="2"/>
      </rPr>
      <t xml:space="preserve"> - OFERTA PRESENTADA PARA EL SEGURO DE VIDA GRUPO </t>
    </r>
  </si>
  <si>
    <t>FORMATO No. 12 - OFERTA PRESENTADA PARA EL SEGURO DE INCENDIO DEUDORES</t>
  </si>
  <si>
    <t>FORMATO No. 13 - OFERTA PRESENTADA PARA EL SEGURO DE AUTOMOVILES</t>
  </si>
  <si>
    <t>FORMATO No. 14 - OFERTA PRESENTADA PARA EL SEGURO DE MANEJO GLOBAL PARA ENTIDADES OFICIALES</t>
  </si>
  <si>
    <r>
      <t xml:space="preserve"> FORMATO No. 15</t>
    </r>
    <r>
      <rPr>
        <b/>
        <sz val="10"/>
        <color indexed="10"/>
        <rFont val="Arial Narrow"/>
        <family val="2"/>
      </rPr>
      <t xml:space="preserve"> </t>
    </r>
    <r>
      <rPr>
        <b/>
        <sz val="10"/>
        <rFont val="Arial Narrow"/>
        <family val="2"/>
      </rPr>
      <t xml:space="preserve"> - OFERTA PRESENTADA PARA EL SEGURO DE RESPONSABILIDAD CIVIL EXTRACONTRACTUAL</t>
    </r>
  </si>
  <si>
    <t xml:space="preserve"> FORMATO No. 16 - OFERTA PRESENTADA PARA EL SEGURO DE TRANSPORTE DE VALORES</t>
  </si>
  <si>
    <r>
      <t xml:space="preserve"> FORMATO No. 17</t>
    </r>
    <r>
      <rPr>
        <b/>
        <sz val="10"/>
        <rFont val="Arial Narrow"/>
        <family val="2"/>
      </rPr>
      <t xml:space="preserve"> -  OFERTA PRESENTADA PARA EL SEGURO DE RESPONSABILIDAD CIVL PARA SERVIDORES PUBLICOS</t>
    </r>
  </si>
  <si>
    <r>
      <t>FORMATO No. 18</t>
    </r>
    <r>
      <rPr>
        <b/>
        <sz val="10"/>
        <rFont val="Arial Narrow"/>
        <family val="2"/>
      </rPr>
      <t xml:space="preserve"> - OFERTA PRESENTADA PARA EL SEGURO DE INFIDELIDAD Y RIESGOS FINANCIEROS</t>
    </r>
  </si>
  <si>
    <t>Queda entendido, convenido y aceptado, que la compañía otorga continuidad de cobertura sin exigencia de requisitos de asegurabilidad, sin aplicación de preexistencias, ni otros requisitos o condicionamientos especiales.</t>
  </si>
  <si>
    <r>
      <t xml:space="preserve">SE OTORGA LA CLAUSULA                                                                  </t>
    </r>
    <r>
      <rPr>
        <sz val="10"/>
        <rFont val="Arial Narrow"/>
        <family val="2"/>
      </rPr>
      <t xml:space="preserve"> (INDICAR SOLAMENTE SI O NO)</t>
    </r>
  </si>
  <si>
    <t>Valor de la Deuda</t>
  </si>
  <si>
    <t>Auxilio funerario: Se considera Auxilio Funerario, el valor asegurado individual indicado, el cual será pagado al fallecimiento de cualquier miembro del grupo asegurado, de acuerdo con las condiciones pactadas. Teniendo en cuenta el objeto de este amparo, el valor asegurado sera pagado por la aseguradora a la persona designada por el asegurado, o en su defecto al tomador del seguro y/o a quien designe.</t>
  </si>
  <si>
    <t>AMPARO AUTOMATICO PARA DEUDORES ANTIGUOS NO ASEGURADOS</t>
  </si>
  <si>
    <t>Queda entendido, convenido y aceptado que no obstante lo que en contrario se diga en las condiciones generales de la poliza, el presente anexo se extiende a amparar automaticamente todos los deudores de la entidad que por cualquier razon no hubieran estado asegurados en el pasado, desde el momento en que se determine su inclusion en la poliza contratada por la entidad, hasta por un monto de $200.000.000 y por 365 dias.(Nota: el valor del limite y el numero de dias corresponde al minimo requerido por lo cual podra ser aumentado pero no disminuido so pena de rechazo del ramo)</t>
  </si>
  <si>
    <t>AMPARO AUTOMATICO PARA DEUDORES ASEGURADOS QUE POR ERROR U OMISIÓN NO SE HAYAN INFORMADO AL INICIO DEL SEGURO</t>
  </si>
  <si>
    <t>AMPARO AUTOMATICO PARA NUEVOS DEUDORES</t>
  </si>
  <si>
    <t>COBERTURA PARA TODOS LOS DEUDORES SOLIDARIOS DEL CREDITO AL 100% SIN CONDICIONES ADICIONALES NI PARAMETROS DIFERENTES A LOS ACTUALES</t>
  </si>
  <si>
    <t>los mismo contemplan cobertura total continuidad de coberturas para las personas actualmente aseguradas.</t>
  </si>
  <si>
    <t>CONCURRENCIA DE AMPAROS,CLAUSULAS Y/0 CONDICIONES</t>
  </si>
  <si>
    <t>Queda entendido, convenido y aceptado, que si dos o mas amparos, clausulas o condiciones otorgan cobertura a un mismo evento, se indemnizara con aquella que ofrezca mayor proteccion para los intereses del asegurado. De igual manera prevaleceran los amparos, clausulas o condiciones que otorguen cobertura, sobre aquellos que las excluyan. En todo caso y ante cualquier discrepancia sobre cual es el amparo, clausula o condicion aplicable a un caso determinado, se aplicara aquella que determine el asegurado de acuerdo a sus conveniencia.</t>
  </si>
  <si>
    <t>CONOCIMIENTO DE INDEMNIZACION SIN SOLICITAR DOCUMENTOS ADICIONALES A LOS ESTABLECIDOS INICIALMENTE</t>
  </si>
  <si>
    <t>Cuando exista una duda, basta una certificacion de la entidad donde indique el saldo de la deuda a indemnizar</t>
  </si>
  <si>
    <t>EXTENSION DE AMPARO EN CASO DE AUSENCIA TEMPORAL FORZOSA</t>
  </si>
  <si>
    <t>Queda entendido, convenido y aceptado que la cobertura del seguro se mantiene en aquellos casos de asusencia temporal forzosa y cuando la ausencia sea forzada e involuntaria motivada por la retencion indebida por parte de un tercero o secuestro</t>
  </si>
  <si>
    <t>PERMANENCIA</t>
  </si>
  <si>
    <t>Queda entendido, convenido y aceptado que la cobertura del presente seguro se prolongara, hasta la terminacion del credito que tenga con la entidad y la vigencia del seguro contratada.</t>
  </si>
  <si>
    <t>Los conflictos que se presenten durante la ejecucion del objeto contractual, se solucionaran preferiblemente mediante los mecanismos de arreglo directo y conciliacion</t>
  </si>
  <si>
    <t xml:space="preserve">EXTENSION DE COBERTURA </t>
  </si>
  <si>
    <t>8. EXCLUSIONES</t>
  </si>
  <si>
    <t>10. COSTO DE LOS SEGUROS- OFERTA ECONÓMICA</t>
  </si>
  <si>
    <t>11. VIGENCIA TÉCNICA OFRECIDA</t>
  </si>
  <si>
    <t xml:space="preserve">FORMATO No. 20 - OFERTA PRESENTADA PARA EL SEGURO DE VIDA GRUPO </t>
  </si>
  <si>
    <r>
      <t>FORMATO No. 21</t>
    </r>
    <r>
      <rPr>
        <b/>
        <sz val="10"/>
        <rFont val="Arial Narrow"/>
        <family val="2"/>
      </rPr>
      <t xml:space="preserve"> - OFERTA PRESENTADA PARA EL SEGURO DE DAÑOS CORPORALES CAUSADOS A LAS PERSONAS EN ACCIDENTES DE TRANSITO - SOAT</t>
    </r>
  </si>
  <si>
    <r>
      <t>Amparar los daños corporales causados a las personas en accidentes de tránsito, ocurridos dentro del territorio nacional, con los vehículos automotores de propiedad de la LOTERIA DE BOGOTA,</t>
    </r>
    <r>
      <rPr>
        <sz val="10"/>
        <color indexed="10"/>
        <rFont val="Arial Narrow"/>
        <family val="2"/>
      </rPr>
      <t xml:space="preserve"> </t>
    </r>
    <r>
      <rPr>
        <sz val="10"/>
        <rFont val="Arial Narrow"/>
        <family val="2"/>
      </rPr>
      <t>y con aquellos otros vehículos por los cuales sea responsable.</t>
    </r>
  </si>
  <si>
    <t>ANEXO No. 1 - RELACION BIENES Y VALORES ASEGURADOS TRDM</t>
  </si>
  <si>
    <t>MAQUINARIA Y EQUIPO</t>
  </si>
  <si>
    <t>DINERO DENTRO Y FUERA DE LA CAJA FUERTE</t>
  </si>
  <si>
    <t>VEHÍCULOS EN REPOSO</t>
  </si>
  <si>
    <t>ADECUACION DE TERRENOS</t>
  </si>
  <si>
    <t>ADECUACIÓN A NORMAS DE SISMO RESISTENCIAS Y TERRENOS</t>
  </si>
  <si>
    <t>CARRERA 35 N° 26-14</t>
  </si>
  <si>
    <t>CARRERA 54 N° 47A-02 SUR</t>
  </si>
  <si>
    <t>DIAGONAL 38 SUR N° 1F-05</t>
  </si>
  <si>
    <t>SUBTOTAL</t>
  </si>
  <si>
    <t>OBI891</t>
  </si>
  <si>
    <t xml:space="preserve">TOYOTA </t>
  </si>
  <si>
    <t>CAMIONETA PICK-UP</t>
  </si>
  <si>
    <t>HILUX</t>
  </si>
  <si>
    <t>2KD6715808</t>
  </si>
  <si>
    <t>MR0ER32G2B6013549</t>
  </si>
  <si>
    <t>09021024</t>
  </si>
  <si>
    <t>OBH023</t>
  </si>
  <si>
    <t>AUTOMOVIL SEDAN</t>
  </si>
  <si>
    <t xml:space="preserve">OPTRA </t>
  </si>
  <si>
    <t>F16D3987453K</t>
  </si>
  <si>
    <t>9GAJJ52618B099860</t>
  </si>
  <si>
    <t>01601207</t>
  </si>
  <si>
    <t>OBI892</t>
  </si>
  <si>
    <t>CAMPERO</t>
  </si>
  <si>
    <t>PRADO</t>
  </si>
  <si>
    <t>1KD2085256</t>
  </si>
  <si>
    <t>JTEBH3FJ8BK049484</t>
  </si>
  <si>
    <t>09008153</t>
  </si>
  <si>
    <t>OBG359</t>
  </si>
  <si>
    <t>PRADO VX</t>
  </si>
  <si>
    <t>9FH11VJ9579015255</t>
  </si>
  <si>
    <t>09008076</t>
  </si>
  <si>
    <t>MORALES AMADO MANUEL ANTONIO</t>
  </si>
  <si>
    <t>UBAQUE RODRIGUEZ JAIME HUMBERTO</t>
  </si>
  <si>
    <t>PEDRAZA REYNALDO</t>
  </si>
  <si>
    <t>GONZALEZ TOME JOSE ENRIQUE</t>
  </si>
  <si>
    <t>BERMUDEZ BOBADILLA HECTOR</t>
  </si>
  <si>
    <t>NORATO FORERO MARIA GRACIELA</t>
  </si>
  <si>
    <t>BOTERO BUSTAMANTE GLADYS MARINA</t>
  </si>
  <si>
    <t>JIMENEZ FONSECA ROCIO</t>
  </si>
  <si>
    <t>GALLEGO GALVIS YOLANDA PATRICIA</t>
  </si>
  <si>
    <t>LARA MENDEZ LILIANA</t>
  </si>
  <si>
    <t>DUEÑAS ESCOBAR RUBEN DARIO</t>
  </si>
  <si>
    <t>ALBERTO  ACUÑA ACOSTA</t>
  </si>
  <si>
    <t>JORGE FRANCISCO JIMENEZ LOPEZ</t>
  </si>
  <si>
    <t>CECILIA  ARBOLEDA GOMEZ</t>
  </si>
  <si>
    <t>MARIA CRISTINA RUEDA BUITRAGO</t>
  </si>
  <si>
    <t>LOZANO DE OROZCO EVA CLEMENCIA</t>
  </si>
  <si>
    <t>ACOSTA SANCHEZ GLORIA ESPERANZA</t>
  </si>
  <si>
    <t>ALVAREZ MELO OSCAR FERNANDO</t>
  </si>
  <si>
    <t>CASTILLO AVENDAÑO DIVIA DIANETH</t>
  </si>
  <si>
    <t>LOZANO MURGAS JUAN GABRIEL</t>
  </si>
  <si>
    <t>MARTINEZ ZULUAGA JOHN JAIRO</t>
  </si>
  <si>
    <t>MORALES GUTIERREZ MIRYAM</t>
  </si>
  <si>
    <t>PINEDA RODRIGUEZ ISLENA</t>
  </si>
  <si>
    <t>PINZON ROJAS ANDRES MAURICIO</t>
  </si>
  <si>
    <t>RAMIREZ RAMIREZ FERNANDO</t>
  </si>
  <si>
    <t>ROJAS MONROY CARLOS GILBERTO</t>
  </si>
  <si>
    <t>SAENZ FORERO GLORIA JANETH</t>
  </si>
  <si>
    <t>SEVILLANO CASTRO MARIA LILIA BERTHA</t>
  </si>
  <si>
    <t>TELLEZ SAAVEDRA MANUEL MAURICIO</t>
  </si>
  <si>
    <t>TOCORA COMBARIZA JESUS ALFONSO</t>
  </si>
  <si>
    <t>TRUJILLO VARGAS SANDRA MILENA</t>
  </si>
  <si>
    <t>VEGA CASTRO CLAUDIA MARIA</t>
  </si>
  <si>
    <t>VERA GAMEZ JOSE ARMANDO</t>
  </si>
  <si>
    <t>Valor Asegurado Individual</t>
  </si>
  <si>
    <t>Cantidad de Asegurados</t>
  </si>
  <si>
    <t xml:space="preserve">VER ANEXO No. 5 - RELACION ASEGURADOS </t>
  </si>
  <si>
    <r>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t>
    </r>
    <r>
      <rPr>
        <b/>
        <sz val="10"/>
        <rFont val="Arial Narrow"/>
        <family val="2"/>
      </rPr>
      <t xml:space="preserve"> Hasta $2.000.000 evento $50.000.000 vigencia. La cobertura se otorga de acuerdo con el sublímite único combinado abajo indicado.</t>
    </r>
  </si>
  <si>
    <r>
      <t xml:space="preserve">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Se otorga $10.000.000 adicionales al basico obligatotio. </t>
    </r>
    <r>
      <rPr>
        <b/>
        <sz val="10"/>
        <rFont val="Arial Narrow"/>
        <family val="2"/>
      </rPr>
      <t>La cobertura se otorga de acuerdo con el sublímite único combinado abajo indicado</t>
    </r>
  </si>
  <si>
    <r>
      <t xml:space="preserve">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t>
    </r>
  </si>
  <si>
    <r>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hasta $2.000.000 evento $50.000.000 vigencia.</t>
    </r>
    <r>
      <rPr>
        <b/>
        <sz val="10"/>
        <rFont val="Arial Narrow"/>
        <family val="2"/>
      </rPr>
      <t xml:space="preserve"> La cobertura se otorga de acuerdo con el sublímite único combinado abajo indicado.</t>
    </r>
  </si>
  <si>
    <t>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consecuencia de la afectación de cualquier inmueble(s) ocupado(s) por el asegurado por cualquier evento amparado bajo la presente póliza. Limite maximo mensual del 5% del valor asegurado del bien asegurado y por un periodo equivalente a la vigencia total del seguro..</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</si>
  <si>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del </t>
    </r>
    <r>
      <rPr>
        <b/>
        <sz val="10"/>
        <rFont val="Arial Narrow"/>
        <family val="2"/>
      </rPr>
      <t xml:space="preserve">15% del valor asegurado del vehículo </t>
    </r>
    <r>
      <rPr>
        <sz val="10"/>
        <rFont val="Arial Narrow"/>
        <family val="2"/>
      </rPr>
      <t xml:space="preserve">y por un periodo de </t>
    </r>
    <r>
      <rPr>
        <b/>
        <sz val="10"/>
        <rFont val="Arial Narrow"/>
        <family val="2"/>
      </rPr>
      <t>120 días.</t>
    </r>
    <r>
      <rPr>
        <sz val="10"/>
        <rFont val="Arial Narrow"/>
        <family val="2"/>
      </rPr>
      <t xml:space="preserve"> El asegurado está obligado a dar aviso a la Compañía dentro de los</t>
    </r>
    <r>
      <rPr>
        <b/>
        <sz val="10"/>
        <rFont val="Arial Narrow"/>
        <family val="2"/>
      </rPr>
      <t xml:space="preserve"> 90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respuesta)</t>
    </r>
  </si>
  <si>
    <t>GASTOS DE DEFENSA</t>
  </si>
  <si>
    <t>De acuerdo a las condiciones generales y particulares de la póliza se amparan las pérdidas y/o daños que se originen o sean ocasionados a través de sistemas computarizados.Sublimite $100.000 evento/vigencia.</t>
  </si>
  <si>
    <t>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 Sublimite $100.000 evento/vigencia</t>
  </si>
  <si>
    <t>Sublimite 25% del valor asegurado evento/vigencia</t>
  </si>
  <si>
    <t>Sublimite 35% del valor asegurado evento/vigencia</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</si>
  <si>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sz val="10"/>
        <rFont val="Arial Narrow"/>
        <family val="2"/>
      </rPr>
      <t xml:space="preserve"> </t>
    </r>
    <r>
      <rPr>
        <b/>
        <sz val="10"/>
        <rFont val="Arial Narrow"/>
        <family val="2"/>
      </rPr>
      <t xml:space="preserve">(Nota: el límite corresponde al requerido por la Entidad por lo cual podrá ser aumentado pero no disminuido so pena de rechazo de la propuesta) </t>
    </r>
  </si>
  <si>
    <t>Contaminacion Ambiental</t>
  </si>
  <si>
    <t>Responsabilidad Civil Contractual</t>
  </si>
  <si>
    <t>Responsabilidad Civil Derivada de AMIT, HMCC.</t>
  </si>
  <si>
    <t>Responsabilidad Civil derivada de Terrorismo y Sabotaje</t>
  </si>
  <si>
    <t>Se considerarán terceros todos los aprendices que se encuentren en las instalaciones, predios o actividades desarrolladas por la entidad en desarrollo de las actividades académicas propias de un programa de formación. El amparo de la presente póliza operará en exceso de la cobertura otorgada por los demás seguros que amparen a los aprendices. Sublimite $100.000 evento/$500.000 vigencia</t>
  </si>
  <si>
    <t>PAGO DE LA INDEMNIZACION</t>
  </si>
  <si>
    <t>La indemnizacion sera pagadera en dinero, o mediante la reposicion,reparacion o reconstruccion de la cosa asegurada, a opcion del ASEGURADO. Cuando la opcion escogida por el asegurado sea el pago en dinero, el giro del mismo se efectuara al asegurado y/o a los contratistas y/o proveedores de bienes o servicios que designe el asegurado. Si la opcion escogida es la reposicion, reparacion o reconstruccion de la cosa asegurada, la aseguradora efectuara todos los tramites o negocios necesarios para realizar la indemnizacion a traves de la reposicion, reparacion o reconstruccion escogida por el asegurado.</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</si>
  <si>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</si>
  <si>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r>
      <t xml:space="preserve">Queda entendido, convenido y aceptado, que para las clausulas denominadas "gastos adicionales..." se establece un límite único combinado de  </t>
    </r>
    <r>
      <rPr>
        <b/>
        <sz val="10"/>
        <rFont val="Arial Narrow"/>
        <family val="2"/>
      </rPr>
      <t>$8.000.000</t>
    </r>
    <r>
      <rPr>
        <sz val="10"/>
        <rFont val="Arial Narrow"/>
        <family val="2"/>
      </rPr>
      <t xml:space="preserve"> evento/ </t>
    </r>
    <r>
      <rPr>
        <b/>
        <sz val="10"/>
        <rFont val="Arial Narrow"/>
        <family val="2"/>
      </rPr>
      <t>$25,000,000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</si>
  <si>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r>
      <t xml:space="preserve">Queda entendido, convenido y aceptado que en virtud de la presente cláusula se extiende la cobertura de esta póliza por el periodo de </t>
    </r>
    <r>
      <rPr>
        <b/>
        <sz val="10"/>
        <rFont val="Arial Narrow"/>
        <family val="2"/>
      </rPr>
      <t>doce (12) meses</t>
    </r>
    <r>
      <rPr>
        <sz val="10"/>
        <rFont val="Arial Narrow"/>
        <family val="2"/>
      </rPr>
      <t>, con cobro de prima máximo del</t>
    </r>
    <r>
      <rPr>
        <sz val="10"/>
        <color indexed="10"/>
        <rFont val="Arial Narrow"/>
        <family val="2"/>
      </rPr>
      <t xml:space="preserve"> </t>
    </r>
    <r>
      <rPr>
        <b/>
        <sz val="10"/>
        <rFont val="Arial Narrow"/>
        <family val="2"/>
      </rPr>
      <t>50%</t>
    </r>
    <r>
      <rPr>
        <b/>
        <sz val="10"/>
        <color indexed="10"/>
        <rFont val="Arial Narrow"/>
        <family val="2"/>
      </rPr>
      <t xml:space="preserve"> </t>
    </r>
    <r>
      <rPr>
        <sz val="10"/>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rFont val="Arial Narrow"/>
        <family val="2"/>
      </rPr>
      <t>(Nota: el porcentaje y el valor del límite corresponde al mínimo requerido por la Entidad por lo cual podrán ser aumentados pero no disminuidos so pena de rechazo de la oferta).</t>
    </r>
  </si>
  <si>
    <t xml:space="preserve">Gastos Legales y gastos de honorarios profesionales </t>
  </si>
  <si>
    <t>Perdida de manuscritos, libros de contabilidad o registros</t>
  </si>
  <si>
    <t>Enfermedades Graves incluyendo como minimo: Infarto del miocardio,cirugia arteria coronaria, cancer, enfermedad cerebrovascular, insuficiencia renal cronica, trasplante de organos vitales y sida; siempre y cuando hayan sido diagnosticados y/o practicados por primera vez durante la vigencia del seguro o cuabdo no se haya pagado suma alguna por este mismo concepto bajo una poliza anterior contratada por el senado de la republica.</t>
  </si>
  <si>
    <t>Incapacidad total y permanente  y beneficios por desmembracion</t>
  </si>
  <si>
    <t>Gastos Medicos</t>
  </si>
  <si>
    <t>Queda entendido, convenido y aceptado que no obstante lo que en contrario se diga en las condiciones generales de la poliza, el presente anexo se extiende a cubrir automaticamente toda nueva persona que entre a formar o llegare a formar parte del grupo. Hasta por un monto de $120.000.000 y por 100 dias. (Nota: el valor del limite y el numero de dias corresponde al minimo requerido por lo cual podra ser aumentado pero no disminuido so pena de rechazo del Ramo)</t>
  </si>
  <si>
    <t xml:space="preserve">Mediante la presente clausula queda entendido, convenido y aceptado que se extiende el periodo de cubrimiento, hasta ciento treinte (30) dias calendario, despues del retiro del servidor de la entidad. </t>
  </si>
  <si>
    <t>Transplante de Organos</t>
  </si>
  <si>
    <t>INCENDIO DEUDORES HIPOTECARIOS</t>
  </si>
  <si>
    <t>VIDA GRUPO (EMPLEADOS)</t>
  </si>
  <si>
    <t>VIDA GRUPO (DEUDORES)</t>
  </si>
  <si>
    <t>VER ANEXO No. 3 - RELACION VEHICULOS Y VALORES ASEGURADOS</t>
  </si>
  <si>
    <t xml:space="preserve">VER ANEXO No. 2 - RELACION DE BIENES Y VALORES ASEGURADOS </t>
  </si>
  <si>
    <t xml:space="preserve">VER ANEXO No. 4 - RELACION ASEGURADOS </t>
  </si>
  <si>
    <t>VER ANEXO No. 6 - RELACION SOAT</t>
  </si>
  <si>
    <t xml:space="preserve"> NOTA: EL OFERENTE DEBERÁ OFRECER UNA TASA ÚNICA PARA ESTE SEGURO. ADICIONALMENTE DEBERÁ SEÑALAR EL VALOR ASEGURADO DEL ÍNDICE VARIABLE POR LA TOTALIDAD DE LA VIGENCIA OFRECIDA EN SU PROPUESTA.</t>
  </si>
  <si>
    <t>PRESTAMO VIVIENDA FUNCIONARIOS</t>
  </si>
  <si>
    <t>CASTIBLANCO CASTRO RAÚL</t>
  </si>
  <si>
    <t>CASTIBLANCO MAHECHA MARTHA LUCÍA</t>
  </si>
  <si>
    <t>DURÁN CORTÉS MARTHA LILIANA</t>
  </si>
  <si>
    <t xml:space="preserve">LARA MENDEZ LILIANA  </t>
  </si>
  <si>
    <t>FIGUEREDO SANABRIA JORGE ORLANDO</t>
  </si>
  <si>
    <t>SUBTOTAL VIVIENDA FUNCIONARIOS</t>
  </si>
  <si>
    <t>PRESTAMO LIBRE INVERSIÓN FUNCIONARIOS</t>
  </si>
  <si>
    <t>VELASQUEZ MORENO MILTON MARINO</t>
  </si>
  <si>
    <t>CASTAÑO ANTURI JENITH JULIETH</t>
  </si>
  <si>
    <t xml:space="preserve">PEDRAZA    REYNALDO  </t>
  </si>
  <si>
    <t xml:space="preserve">ALARCON TORRES SANDRA  </t>
  </si>
  <si>
    <t>RODRIGUEZ HUERFANO JHOAN ANDRES</t>
  </si>
  <si>
    <t>ORTIZ NAUFFAL JAVIER JESUS</t>
  </si>
  <si>
    <t>SUBTOTAL LIBRE INVERSIÓN FUNCIONARIOS</t>
  </si>
  <si>
    <t>PRESTAMO VIVIENDA EXFUNCIONARIOS</t>
  </si>
  <si>
    <t>RENE ORTIZ LAMPREA</t>
  </si>
  <si>
    <t>GUSTAVO BLANCO TORRES</t>
  </si>
  <si>
    <t>MARIA ALEIDA GALVIS FRANCO</t>
  </si>
  <si>
    <t>JAIRO SERRANO CUENCA</t>
  </si>
  <si>
    <t>ASTRID VALENCIA RICO</t>
  </si>
  <si>
    <t>MIRYAM ADRIANA FRANCO SANCHEZ</t>
  </si>
  <si>
    <t>JOSE GUSTAVO ROJAS PINILLA</t>
  </si>
  <si>
    <t xml:space="preserve">ARZUAGA CADENA JORGE </t>
  </si>
  <si>
    <t>SUBTOTAL VIVIENDA EXFUNCIONARIOS</t>
  </si>
  <si>
    <t>PRESTAMOS CALAMIDAD Y EDUCACION</t>
  </si>
  <si>
    <t>SUBTOTAL CALAMIDAD Y EDUCACION</t>
  </si>
  <si>
    <t>DOCUMENTO</t>
  </si>
  <si>
    <t>FECHA DE NACIMIENTO</t>
  </si>
  <si>
    <t xml:space="preserve">FECHA DE INGRESO </t>
  </si>
  <si>
    <t>ALARCON TORRES SANDRA MILENA</t>
  </si>
  <si>
    <t>ALVAREZ MELO ÓSCAR FERNANDO</t>
  </si>
  <si>
    <t>BERMÚDEZ BOBADILLA HÉCTOR</t>
  </si>
  <si>
    <t>CASTAÑO ANTURY JENTIH JULIETH</t>
  </si>
  <si>
    <t>DUEÑAS ESCOBAR RUBÉN DARÍO</t>
  </si>
  <si>
    <t>PASAJE QUIROGA DAYAN PATRICIA</t>
  </si>
  <si>
    <t>SERNA MARCHAN JULIAN CAMILO</t>
  </si>
  <si>
    <t>Dada a los ____ días del mes de ______ de 2017, en Bogotá D.C.</t>
  </si>
  <si>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rFont val="Arial Narrow"/>
        <family val="2"/>
      </rPr>
      <t xml:space="preserve"> $ 3,000,000,000</t>
    </r>
    <r>
      <rPr>
        <sz val="10"/>
        <rFont val="Arial Narrow"/>
        <family val="2"/>
      </rPr>
      <t xml:space="preserve"> y por un periodo de</t>
    </r>
    <r>
      <rPr>
        <sz val="10"/>
        <color indexed="10"/>
        <rFont val="Arial Narrow"/>
        <family val="2"/>
      </rPr>
      <t xml:space="preserve"> </t>
    </r>
    <r>
      <rPr>
        <b/>
        <sz val="10"/>
        <rFont val="Arial Narrow"/>
        <family val="2"/>
      </rPr>
      <t>200</t>
    </r>
    <r>
      <rPr>
        <sz val="10"/>
        <color indexed="10"/>
        <rFont val="Arial Narrow"/>
        <family val="2"/>
      </rPr>
      <t xml:space="preserve"> </t>
    </r>
    <r>
      <rPr>
        <b/>
        <sz val="10"/>
        <rFont val="Arial Narrow"/>
        <family val="2"/>
      </rPr>
      <t>días</t>
    </r>
    <r>
      <rPr>
        <sz val="10"/>
        <rFont val="Arial Narrow"/>
        <family val="2"/>
      </rPr>
      <t xml:space="preserve">.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</si>
  <si>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 xml:space="preserve">$3,000,000,000  </t>
    </r>
    <r>
      <rPr>
        <sz val="10"/>
        <rFont val="Arial Narrow"/>
        <family val="2"/>
      </rPr>
      <t>y por</t>
    </r>
    <r>
      <rPr>
        <b/>
        <sz val="10"/>
        <rFont val="Arial Narrow"/>
        <family val="2"/>
      </rPr>
      <t xml:space="preserve"> 200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requerido por la Entidad por lo cual podrá ser aumentado pero no disminuido so pena de rechazo de la propuesta) </t>
    </r>
  </si>
  <si>
    <r>
      <t>Queda entendido, convenido y aceptado que en el evento de que el asegurado adquiera equipos para efectuar reemplazos temporales,  las coberturas y amparos adicionales de esta póliza se extenderán automáticamente a dichos bienes, hasta por un límite de</t>
    </r>
    <r>
      <rPr>
        <sz val="10"/>
        <color indexed="10"/>
        <rFont val="Arial Narrow"/>
        <family val="2"/>
      </rPr>
      <t xml:space="preserve"> </t>
    </r>
    <r>
      <rPr>
        <b/>
        <sz val="10"/>
        <rFont val="Arial Narrow"/>
        <family val="2"/>
      </rPr>
      <t>$2,200,000,000 y por un periodo de 120 dias</t>
    </r>
    <r>
      <rPr>
        <sz val="10"/>
        <rFont val="Arial Narrow"/>
        <family val="2"/>
      </rPr>
      <t xml:space="preserve">. Si vencido este plazo no se ha informado a la Compañía, cesará el amparo. </t>
    </r>
    <r>
      <rPr>
        <b/>
        <sz val="10"/>
        <rFont val="Arial Narrow"/>
        <family val="2"/>
      </rPr>
      <t>(Nota: el valor del límite y el plazo corresponden al requerido por la Entidad por lo cual podrán ser aumentados pero no disminuidos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</si>
  <si>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150 dias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</si>
  <si>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</si>
  <si>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r>
      <t>No obstante lo indicado en las condiciones generales de la póliza, en virtud de esta cláusula, la compañía ampara los equipos móviles y portátiles asegurados cuando sean movilizados para su uso en otros predios del asegurado o de terceros y mientras permanezcan en los mismos hasta por un límite de</t>
    </r>
    <r>
      <rPr>
        <b/>
        <sz val="10"/>
        <rFont val="Arial Narrow"/>
        <family val="2"/>
      </rPr>
      <t xml:space="preserve"> $40.000.000 evento/$80.000.000 vigencia. </t>
    </r>
    <r>
      <rPr>
        <sz val="10"/>
        <rFont val="Arial Narrow"/>
        <family val="2"/>
      </rPr>
      <t>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</si>
  <si>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t>
    </r>
    <r>
      <rPr>
        <b/>
        <sz val="10"/>
        <rFont val="Arial Narrow"/>
        <family val="2"/>
      </rPr>
      <t>$100.000.000 por evento / $500.000.000 vigencia</t>
    </r>
    <r>
      <rPr>
        <sz val="10"/>
        <rFont val="Arial Narrow"/>
        <family val="2"/>
      </rPr>
      <t xml:space="preserve">. </t>
    </r>
    <r>
      <rPr>
        <b/>
        <sz val="10"/>
        <rFont val="Arial Narrow"/>
        <family val="2"/>
      </rPr>
      <t xml:space="preserve"> (Nota: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</si>
  <si>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t>
    </r>
    <r>
      <rPr>
        <b/>
        <sz val="10"/>
        <rFont val="Arial Narrow"/>
        <family val="2"/>
      </rPr>
      <t>Sublímite de $300.000.000 evento / vigencia. (Nota: el valor del límite corresponde al requerido por la Entidad por lo cual podrá ser aumentado pero no disminuido so pena de rechazo de la propuesta)</t>
    </r>
  </si>
  <si>
    <r>
      <t xml:space="preserve">No obstante las exclusiones generales de la póliza, mediante la inclusión de esta cláusula, la compañía  asumirá las indemnizaciones  por daños y pérdidas a dineros o títulos valores, dentro o fuera de caja fuerte, como consecuencia de un siniestro amparado por este seguro. </t>
    </r>
    <r>
      <rPr>
        <b/>
        <sz val="10"/>
        <rFont val="Arial Narrow"/>
        <family val="2"/>
      </rPr>
      <t>Sublímite $30.000.000 evento/ $60.000.000 Vigencia (Nota: el valor del límite corresponde al requerido por la Entidad por lo cual podrá ser aumentado pero no disminuido so pena de rechazo de la propuesta)</t>
    </r>
  </si>
  <si>
    <r>
      <t xml:space="preserve">Se ampara la reconstrucción de recibos contables, formularios, recibos de impuestos y los demás documentos propios de la actividad y necesarios para el funcionamiento del Asegurado; siempre y cuando su daño sea consecuencia de los riesgos amparados por ésta póliza. </t>
    </r>
    <r>
      <rPr>
        <b/>
        <sz val="10"/>
        <rFont val="Arial Narrow"/>
        <family val="2"/>
      </rPr>
      <t>Sublímite de $200.000.000 - (Nota: El valor corresponde al requerido por la Entidad por lo cual podrá ser aumentado pero no disminuido so pena de rechazo de la propuesta).</t>
    </r>
  </si>
  <si>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r>
      <rPr>
        <b/>
        <sz val="10"/>
        <rFont val="Arial Narrow"/>
        <family val="2"/>
      </rPr>
      <t>Sublímite</t>
    </r>
    <r>
      <rPr>
        <b/>
        <sz val="10"/>
        <color indexed="10"/>
        <rFont val="Arial Narrow"/>
        <family val="2"/>
      </rPr>
      <t xml:space="preserve"> </t>
    </r>
    <r>
      <rPr>
        <b/>
        <sz val="10"/>
        <rFont val="Arial Narrow"/>
        <family val="2"/>
      </rPr>
      <t>$800.000.000.</t>
    </r>
    <r>
      <rPr>
        <sz val="10"/>
        <rFont val="Arial Narrow"/>
        <family val="2"/>
      </rPr>
      <t xml:space="preserve"> </t>
    </r>
    <r>
      <rPr>
        <b/>
        <sz val="10"/>
        <rFont val="Arial Narrow"/>
        <family val="2"/>
      </rPr>
      <t>(Nota: el valor del sublímite corresponde al requerido por la Entidad por lo cual podrá ser aumentado pero no disminuido so pena de rechazo de la propuesta).</t>
    </r>
  </si>
  <si>
    <r>
      <t>No obstante lo expresado en las condiciones generales de la póliza, la Compañía asegura cualquier costo o gasto adicional que el asegurado pruebe haber desembolsado al utilizar cualquier tipo de equipo o maquinaria ajeno y suplente que no este asegurado en esta poliza, siempre que tal interrupcion sea causada directamente por alguno de los riesgos amparados bajo la presente poliza. Sublimite</t>
    </r>
    <r>
      <rPr>
        <b/>
        <sz val="10"/>
        <rFont val="Arial Narrow"/>
        <family val="2"/>
      </rPr>
      <t xml:space="preserve"> $70,000,000</t>
    </r>
    <r>
      <rPr>
        <sz val="10"/>
        <rFont val="Arial Narrow"/>
        <family val="2"/>
      </rPr>
      <t xml:space="preserve"> mensuales evento viegencia. Periodo de indemnizacion de seis (6) meses.</t>
    </r>
    <r>
      <rPr>
        <b/>
        <sz val="10"/>
        <rFont val="Arial Narrow"/>
        <family val="2"/>
      </rPr>
      <t xml:space="preserve"> (Nota: el valor del limite un numero de meses, corresponde al requerido por la entidad por lo cual podra ser aumentado pero no disminuido so pena de rechaso de la propuesta.</t>
    </r>
  </si>
  <si>
    <r>
      <t xml:space="preserve">Queda entendido y convenido que de acuerdo con instrucciones recibidas del asegurado, la suma asegurada indicada en la póliza arriba citada será considerada básica y se irá incrementando linealmente hasta alcanzar al final del año un </t>
    </r>
    <r>
      <rPr>
        <b/>
        <sz val="10"/>
        <rFont val="Arial Narrow"/>
        <family val="2"/>
      </rPr>
      <t>6% adicional (Este porcentaje se debe calcular sobre la vigencia ofertada)</t>
    </r>
    <r>
      <rPr>
        <sz val="10"/>
        <rFont val="Arial Narrow"/>
        <family val="2"/>
      </rPr>
      <t>.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</si>
  <si>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t xml:space="preserve">No obstante lo estipulado en la póliza, se autoriza al asegurado para efectuar las alteraciones y/o reparaciones dentro del riesgo que juzgue necesarias para el funcionamiento de la entidad. Cuando tales modificaciones varíen sustancial, objetiva y materialmente los riesgos conocidos y aceptados por la compañía, el asegurado estará obligado a avisar de ellas por escrito a la Aseguradora dentro de los </t>
    </r>
    <r>
      <rPr>
        <b/>
        <sz val="10"/>
        <rFont val="Arial Narrow"/>
        <family val="2"/>
      </rPr>
      <t xml:space="preserve">150 días </t>
    </r>
    <r>
      <rPr>
        <sz val="10"/>
        <rFont val="Arial Narrow"/>
        <family val="2"/>
      </rPr>
      <t xml:space="preserve">comunes contados a partir de la finalización de estas modificaciones, si estas constituyen agravación de los riesgos. </t>
    </r>
    <r>
      <rPr>
        <b/>
        <sz val="10"/>
        <rFont val="Arial Narrow"/>
        <family val="2"/>
      </rPr>
      <t xml:space="preserve">(Nota: el plazo corresponde al requerido por la Entidad por lo cual podrá ser aumentado pero no disminuido so pena de rechazo de la propuesta) </t>
    </r>
  </si>
  <si>
    <r>
      <t xml:space="preserve">Queda entendido y convenido que para Terremoto, HMACCoP, AMIT y Sabotaje, se otorga un </t>
    </r>
    <r>
      <rPr>
        <b/>
        <sz val="10"/>
        <rFont val="Arial Narrow"/>
        <family val="2"/>
      </rPr>
      <t>limite de 11 smmlv</t>
    </r>
    <r>
      <rPr>
        <sz val="10"/>
        <rFont val="Arial Narrow"/>
        <family val="2"/>
      </rPr>
      <t xml:space="preserve"> el cual se aplicará como agregado en las reclamaciones presentadas bajo esta póliza para terremoto, HMACCoP, AMIT y Sabotaje, es decir, la aseguradora indemnizará los montos de los deducibles a cargo del límite ofertado, hasta agotar el mismo. Una vez agotado el límite otorgado, la aseguradora aplicará los deducibles pactados para terremoto, HMACCoP, AMIT y Sabotaje. </t>
    </r>
    <r>
      <rPr>
        <b/>
        <sz val="10"/>
        <rFont val="Arial Narrow"/>
        <family val="2"/>
      </rPr>
      <t xml:space="preserve">(Nota: el limite corresponde al requerido por la Entidad por lo cual podrá ser aumentado pero no disminuido so pena de rechazo de la propuesta) </t>
    </r>
  </si>
  <si>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120 días</t>
    </r>
    <r>
      <rPr>
        <sz val="10"/>
        <rFont val="Arial Narrow"/>
        <family val="2"/>
      </rPr>
      <t xml:space="preserve"> siguientes a la fecha de modificación del riesgo, si esta depende del arbitrio del asegurado o del tomador. Si les es extraña dentro  de los </t>
    </r>
    <r>
      <rPr>
        <b/>
        <sz val="10"/>
        <rFont val="Arial Narrow"/>
        <family val="2"/>
      </rPr>
      <t xml:space="preserve">120 días </t>
    </r>
    <r>
      <rPr>
        <sz val="10"/>
        <rFont val="Arial Narrow"/>
        <family val="2"/>
      </rPr>
      <t xml:space="preserve">siguientes a aquel en que tengan conocimiento de ella, conocimiento que se presume transcurridos </t>
    </r>
    <r>
      <rPr>
        <b/>
        <sz val="10"/>
        <rFont val="Arial Narrow"/>
        <family val="2"/>
      </rPr>
      <t>182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</si>
  <si>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y durante el tiempo que permanezca en dicha situación dentro del Territorio Nacional, hasta por un límite de </t>
    </r>
    <r>
      <rPr>
        <b/>
        <sz val="10"/>
        <rFont val="Arial Narrow"/>
        <family val="2"/>
      </rPr>
      <t xml:space="preserve">$350.000.000 evento/vigencia (Nota: el valor del límite corresponde al requerido por la Entidad por lo cual podrá ser aumentado pero no disminuido so pena de rechazo de la propuesta) </t>
    </r>
  </si>
  <si>
    <r>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t>
    </r>
    <r>
      <rPr>
        <b/>
        <sz val="10"/>
        <rFont val="Arial Narrow"/>
        <family val="2"/>
      </rPr>
      <t xml:space="preserve"> 10%</t>
    </r>
    <r>
      <rPr>
        <sz val="10"/>
        <rFont val="Arial Narrow"/>
        <family val="2"/>
      </rPr>
      <t xml:space="preserve">. </t>
    </r>
    <r>
      <rPr>
        <b/>
        <sz val="10"/>
        <rFont val="Arial Narrow"/>
        <family val="2"/>
      </rPr>
      <t xml:space="preserve"> (Nota: el valor del porcentaje corresponde al requerido por la Entidad por lo cual podrá ser aumentado pero no disminuido so pena de rechazo de la propuesta) </t>
    </r>
  </si>
  <si>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$30.000.000. (Nota: el valor corresponde al requerido por la Entidad por lo cual podrá ser aumentado pero no disminuido so pena de rechazo de la propuesta) </t>
    </r>
  </si>
  <si>
    <r>
      <t xml:space="preserve">Queda entendido, convenido y aceptado que la póliza cubre la perdida de arrendamiento del edificio asegurado, causada por cualquiera de los riesgos amparados por este seguro hasta por el 100%  de los gastos demostrados. -  Sublímite hasta </t>
    </r>
    <r>
      <rPr>
        <b/>
        <sz val="10"/>
        <rFont val="Arial Narrow"/>
        <family val="2"/>
      </rPr>
      <t>6 meses</t>
    </r>
    <r>
      <rPr>
        <sz val="10"/>
        <rFont val="Arial Narrow"/>
        <family val="2"/>
      </rPr>
      <t xml:space="preserve"> y con un valor asegurado total hasta </t>
    </r>
    <r>
      <rPr>
        <b/>
        <sz val="10"/>
        <rFont val="Arial Narrow"/>
        <family val="2"/>
      </rPr>
      <t>$610.000.000</t>
    </r>
    <r>
      <rPr>
        <sz val="10"/>
        <rFont val="Arial Narrow"/>
        <family val="2"/>
      </rPr>
      <t xml:space="preserve"> sin cobro de prima adicional y sin aplicación de deducible</t>
    </r>
    <r>
      <rPr>
        <b/>
        <sz val="10"/>
        <rFont val="Arial Narrow"/>
        <family val="2"/>
      </rPr>
      <t xml:space="preserve"> (Nota: el valor del límite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</si>
  <si>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consecuencia de la afectación de cualquier inmueble(s) ocupado(s) por el asegurado por cualquier evento amparado bajo la presente póliza, hasta por </t>
    </r>
    <r>
      <rPr>
        <b/>
        <sz val="10"/>
        <rFont val="Arial Narrow"/>
        <family val="2"/>
      </rPr>
      <t>$90.000.000 mensuales</t>
    </r>
    <r>
      <rPr>
        <sz val="10"/>
        <rFont val="Arial Narrow"/>
        <family val="2"/>
      </rPr>
      <t xml:space="preserve"> y por un periodo equivalente a la vigencia total del seguro. </t>
    </r>
    <r>
      <rPr>
        <b/>
        <sz val="10"/>
        <rFont val="Arial Narrow"/>
        <family val="2"/>
      </rPr>
      <t>(Nota: el valor del límite corresponde al mínimo requerido por lo cual podrá ser aumentado pero no disminuido so pena de rechazo del ramo)</t>
    </r>
  </si>
  <si>
    <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t>
    </r>
    <r>
      <rPr>
        <b/>
        <sz val="10"/>
        <rFont val="Arial Narrow"/>
        <family val="2"/>
      </rPr>
      <t>Sublímite $15.000.000 evento / $350.000.000 vigencia.</t>
    </r>
    <r>
      <rPr>
        <sz val="10"/>
        <rFont val="Arial Narrow"/>
        <family val="2"/>
      </rPr>
      <t xml:space="preserve"> siempre y cuando la Entidad mantenga respaldo sistematizado de la información y licencias. </t>
    </r>
    <r>
      <rPr>
        <b/>
        <sz val="10"/>
        <rFont val="Arial Narrow"/>
        <family val="2"/>
      </rPr>
      <t>(Nota: el valor del sublímite corresponde al requerido por la Entidad por lo cual podrá ser aumentado pero no disminuido so pena de rechazo de la propuesta).</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</si>
  <si>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130 días </t>
    </r>
    <r>
      <rPr>
        <sz val="10"/>
        <rFont val="Arial Narrow"/>
        <family val="2"/>
      </rPr>
      <t xml:space="preserve">de anticipación, salvo para las coberturas de AMIT y HMACC que no podrá ser inferior a </t>
    </r>
    <r>
      <rPr>
        <b/>
        <sz val="10"/>
        <rFont val="Arial Narrow"/>
        <family val="2"/>
      </rPr>
      <t xml:space="preserve">10 días </t>
    </r>
    <r>
      <rPr>
        <sz val="10"/>
        <rFont val="Arial Narrow"/>
        <family val="2"/>
      </rPr>
      <t xml:space="preserve">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130 dias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</si>
  <si>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Queda entendido, convenido y aceptado, que para las clausulas que amparan "gastos adicionales" se establece un límite único combinado de</t>
    </r>
    <r>
      <rPr>
        <b/>
        <sz val="10"/>
        <rFont val="Arial Narrow"/>
        <family val="2"/>
      </rPr>
      <t xml:space="preserve"> $1,750.000.000 evento / $3,000.000.000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</si>
  <si>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rFont val="Arial Narrow"/>
        <family val="2"/>
      </rPr>
      <t xml:space="preserve"> $ 3.000.000.000</t>
    </r>
    <r>
      <rPr>
        <sz val="10"/>
        <rFont val="Arial Narrow"/>
        <family val="2"/>
      </rPr>
      <t xml:space="preserve"> y por un periodo de </t>
    </r>
    <r>
      <rPr>
        <b/>
        <sz val="10"/>
        <rFont val="Arial Narrow"/>
        <family val="2"/>
      </rPr>
      <t>200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</si>
  <si>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$3.000.000.000  y por 200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requerido por la Entidad por lo cual podrá ser aumentado pero no disminuido so pena de rechazo de la propuesta) </t>
    </r>
  </si>
  <si>
    <r>
      <t>Queda entendido, convenido y aceptado que en el evento de que el asegurado adquiera equipos para efectuar reemplazos temporales,  las coberturas y amparos adicionales de esta póliza se extenderán automáticamente a dichos bienes, hasta por un límite de</t>
    </r>
    <r>
      <rPr>
        <b/>
        <sz val="10"/>
        <rFont val="Arial Narrow"/>
        <family val="2"/>
      </rPr>
      <t xml:space="preserve"> $2.200.000.000 y por un periodo de 120</t>
    </r>
    <r>
      <rPr>
        <b/>
        <sz val="10"/>
        <color indexed="10"/>
        <rFont val="Arial Narrow"/>
        <family val="2"/>
      </rPr>
      <t xml:space="preserve"> </t>
    </r>
    <r>
      <rPr>
        <b/>
        <sz val="10"/>
        <rFont val="Arial Narrow"/>
        <family val="2"/>
      </rPr>
      <t>días</t>
    </r>
    <r>
      <rPr>
        <sz val="10"/>
        <rFont val="Arial Narrow"/>
        <family val="2"/>
      </rPr>
      <t xml:space="preserve">. Si vencido este plazo no se ha informado a la Compañía, cesará el amparo. </t>
    </r>
    <r>
      <rPr>
        <b/>
        <sz val="10"/>
        <rFont val="Arial Narrow"/>
        <family val="2"/>
      </rPr>
      <t>(Nota: el valor del límite y el plazo corresponden al requerido por la Entidad por lo cual podrán ser aumentados pero no disminuidos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</si>
  <si>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150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</si>
  <si>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t>
    </r>
    <r>
      <rPr>
        <b/>
        <sz val="10"/>
        <rFont val="Arial Narrow"/>
        <family val="2"/>
      </rPr>
      <t>Sublímite de</t>
    </r>
    <r>
      <rPr>
        <b/>
        <sz val="10"/>
        <color indexed="10"/>
        <rFont val="Arial Narrow"/>
        <family val="2"/>
      </rPr>
      <t xml:space="preserve"> </t>
    </r>
    <r>
      <rPr>
        <b/>
        <sz val="10"/>
        <rFont val="Arial Narrow"/>
        <family val="2"/>
      </rPr>
      <t>$300.000.000 evento / vigencia. (Nota: el valor del límite corresponde al requerido por la Entidad por lo cual podrá ser aumentado pero no disminuido so pena de rechazo de la propuesta)</t>
    </r>
  </si>
  <si>
    <r>
      <t>No obstante lo expresado en las condiciones generales de la póliza, la Compañía asegura cualquier costo o gasto adicional que el asegurado pruebe haber desembolsado al utilizar cualquier tipo de equipo o maquinaria ajeno y suplente que no este asegurado en esta póliza</t>
    </r>
    <r>
      <rPr>
        <b/>
        <sz val="10"/>
        <rFont val="Arial Narrow"/>
        <family val="2"/>
      </rPr>
      <t xml:space="preserve">, </t>
    </r>
    <r>
      <rPr>
        <sz val="10"/>
        <rFont val="Arial Narrow"/>
        <family val="2"/>
      </rPr>
      <t xml:space="preserve">siempre que tal interrupción sea causada directamente por alguno de los riesgos amparados bajo la presente póliza. </t>
    </r>
    <r>
      <rPr>
        <b/>
        <sz val="10"/>
        <rFont val="Arial Narrow"/>
        <family val="2"/>
      </rPr>
      <t>Sublímite $70.000.000</t>
    </r>
    <r>
      <rPr>
        <sz val="10"/>
        <rFont val="Arial Narrow"/>
        <family val="2"/>
      </rPr>
      <t xml:space="preserve"> mensuales Evento/vigencia. Periodo de indemnización de seis </t>
    </r>
    <r>
      <rPr>
        <b/>
        <sz val="10"/>
        <rFont val="Arial Narrow"/>
        <family val="2"/>
      </rPr>
      <t>(6) meses</t>
    </r>
    <r>
      <rPr>
        <sz val="10"/>
        <rFont val="Arial Narrow"/>
        <family val="2"/>
      </rPr>
      <t xml:space="preserve">. </t>
    </r>
    <r>
      <rPr>
        <b/>
        <sz val="10"/>
        <rFont val="Arial Narrow"/>
        <family val="2"/>
      </rPr>
      <t>(Nota: El valor del límite y el numero de meses, corresponde al requerido por la Entidad por lo cual podrá ser aumentado pero no disminuido so pena de rechazo de la propuesta).</t>
    </r>
  </si>
  <si>
    <r>
      <t>Queda entendido y convenido que para Terremoto, HMACCoP, AMIT y Sabotaje, se otorga un de</t>
    </r>
    <r>
      <rPr>
        <b/>
        <sz val="10"/>
        <rFont val="Arial Narrow"/>
        <family val="2"/>
      </rPr>
      <t xml:space="preserve"> 11 smmlv</t>
    </r>
    <r>
      <rPr>
        <sz val="10"/>
        <rFont val="Arial Narrow"/>
        <family val="2"/>
      </rPr>
      <t xml:space="preserve"> el cual se aplicará como agregado en las reclamaciones presentadas bajo esta póliza para terremoto, HMACCoP, AMIT y Sabotaje, es decir, la aseguradora indemnizará los montos de los deducibles a cargo del límite ofertado, hasta agotar el mismo. Una vez agotado el límite otorgado, la aseguradora aplicará los deducibles pactados para terremoto, HMACCoP, AMIT y Sabotaje. </t>
    </r>
    <r>
      <rPr>
        <b/>
        <sz val="10"/>
        <rFont val="Arial Narrow"/>
        <family val="2"/>
      </rPr>
      <t xml:space="preserve">(Nota: el limite corresponde al requerido por la Entidad por lo cual podrá ser aumentado pero no disminuido so pena de rechazo de la propuesta) </t>
    </r>
  </si>
  <si>
    <r>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t>
    </r>
    <r>
      <rPr>
        <b/>
        <sz val="10"/>
        <rFont val="Arial Narrow"/>
        <family val="2"/>
      </rPr>
      <t xml:space="preserve"> 10%.</t>
    </r>
    <r>
      <rPr>
        <sz val="10"/>
        <rFont val="Arial Narrow"/>
        <family val="2"/>
      </rPr>
      <t xml:space="preserve"> </t>
    </r>
    <r>
      <rPr>
        <b/>
        <sz val="10"/>
        <rFont val="Arial Narrow"/>
        <family val="2"/>
      </rPr>
      <t xml:space="preserve"> (Nota: el valor del porcentaje corresponde al requerido por la Entidad por lo cual podrá ser aumentado pero no disminuido so pena de rechazo de la propuesta) </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</si>
  <si>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t>
    </r>
    <r>
      <rPr>
        <b/>
        <sz val="10"/>
        <rFont val="Arial Narrow"/>
        <family val="2"/>
      </rPr>
      <t xml:space="preserve"> $30.000.000. (Nota: el valor corresponde al requerido por la Entidad por lo cual podrá ser aumentado pero no disminuido so pena de rechazo de la propuesta) </t>
    </r>
  </si>
  <si>
    <r>
      <t>Queda entendido, convenido y aceptado que la póliza cubre la perdida de arrendamiento del edificio asegurado, causada por cualquiera de los riesgos amparados por este seguro hasta por el 100%  de los gastos demostrados. -  Sublímite hasta</t>
    </r>
    <r>
      <rPr>
        <b/>
        <sz val="10"/>
        <rFont val="Arial Narrow"/>
        <family val="2"/>
      </rPr>
      <t xml:space="preserve"> 6 meses</t>
    </r>
    <r>
      <rPr>
        <sz val="10"/>
        <rFont val="Arial Narrow"/>
        <family val="2"/>
      </rPr>
      <t xml:space="preserve"> y con un valor asegurado total hasta </t>
    </r>
    <r>
      <rPr>
        <b/>
        <sz val="10"/>
        <rFont val="Arial Narrow"/>
        <family val="2"/>
      </rPr>
      <t>$610.000.000</t>
    </r>
    <r>
      <rPr>
        <sz val="10"/>
        <rFont val="Arial Narrow"/>
        <family val="2"/>
      </rPr>
      <t xml:space="preserve"> sin cobro de prima adicional y sin aplicación de deducible</t>
    </r>
    <r>
      <rPr>
        <b/>
        <sz val="10"/>
        <rFont val="Arial Narrow"/>
        <family val="2"/>
      </rPr>
      <t xml:space="preserve"> (Nota: el valor del límite corresponde al mínimo requerido por lo cual podrá ser aumentado pero no disminuido so pena de rechazo del ramo) </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</si>
  <si>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130 días </t>
    </r>
    <r>
      <rPr>
        <sz val="10"/>
        <rFont val="Arial Narrow"/>
        <family val="2"/>
      </rPr>
      <t xml:space="preserve">de anticipación, salvo para las coberturas de AMIT y HMACC que no podrá ser inferior a </t>
    </r>
    <r>
      <rPr>
        <b/>
        <sz val="10"/>
        <rFont val="Arial Narrow"/>
        <family val="2"/>
      </rPr>
      <t>10 días</t>
    </r>
    <r>
      <rPr>
        <sz val="10"/>
        <rFont val="Arial Narrow"/>
        <family val="2"/>
      </rPr>
      <t xml:space="preserve">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130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</si>
  <si>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Queda entendido, convenido y aceptado, que para las clausulas que amparan "gastos adicionales" se establece un límite único combinado de</t>
    </r>
    <r>
      <rPr>
        <b/>
        <sz val="10"/>
        <rFont val="Arial Narrow"/>
        <family val="2"/>
      </rPr>
      <t xml:space="preserve"> $1.700.000.000 </t>
    </r>
    <r>
      <rPr>
        <sz val="10"/>
        <rFont val="Arial Narrow"/>
        <family val="2"/>
      </rPr>
      <t xml:space="preserve">evento / </t>
    </r>
    <r>
      <rPr>
        <b/>
        <sz val="10"/>
        <rFont val="Arial Narrow"/>
        <family val="2"/>
      </rPr>
      <t>$3.000.000.000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</si>
  <si>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t>Teniendo en cuenta que los valores asegurados deben corresponder al valor del saldo insoluto de la deuda, no se acepta la aplicación de infraseguro en esta póliza. Por el solo hecho de cotizar este seguro se entenderá que el proponente acepta esta condición y cualquier estipulación en contrario se tendrá por no escrita.</t>
  </si>
  <si>
    <t>SI - Sublimite $1.200.000.000 evento/vigencia</t>
  </si>
  <si>
    <r>
      <rPr>
        <b/>
        <sz val="10"/>
        <rFont val="Arial Narrow"/>
        <family val="2"/>
      </rPr>
      <t>COBERTURA PARA TERRENOS</t>
    </r>
    <r>
      <rPr>
        <sz val="10"/>
        <rFont val="Arial Narrow"/>
        <family val="2"/>
      </rPr>
      <t xml:space="preserve">: Gastos para la adecuacion de suelos y terrenos que lleguen a afectarse como consecuencia de temblor,terremoto, erupcion volcanica y/o otros eventos de la naturaleza. </t>
    </r>
  </si>
  <si>
    <r>
      <t xml:space="preserve">Queda entendido, convenido y aceptado que en el evento de que el asegurado adquiera,reciba, construya, instale, remodele o adecue,a cualquier titulo, bienes muebles o inmuebles, sean nuevos o usados, sobre los cuales  este tuviere interes asegurable, las coberturas y amparos adicionales de esta poliza se extenderan automaticamente a dichos bienes, hasta pou un limite de $ </t>
    </r>
    <r>
      <rPr>
        <b/>
        <sz val="10"/>
        <rFont val="Arial Narrow"/>
        <family val="2"/>
      </rPr>
      <t>250.000.000</t>
    </r>
    <r>
      <rPr>
        <sz val="10"/>
        <rFont val="Arial Narrow"/>
        <family val="2"/>
      </rPr>
      <t xml:space="preserve"> y por un periodo de </t>
    </r>
    <r>
      <rPr>
        <b/>
        <sz val="10"/>
        <rFont val="Arial Narrow"/>
        <family val="2"/>
      </rPr>
      <t>87 dias</t>
    </r>
    <r>
      <rPr>
        <sz val="10"/>
        <rFont val="Arial Narrow"/>
        <family val="2"/>
      </rPr>
      <t xml:space="preserve">. Si vencido este plazo no se ha informado a la compañia,cesara el amparo. </t>
    </r>
    <r>
      <rPr>
        <b/>
        <sz val="10"/>
        <rFont val="Arial Narrow"/>
        <family val="2"/>
      </rPr>
      <t>(Nota: el valor del límite corresponde al mínimo requerido por lo cual podrá ser aumentado pero no disminuido so pena de rechazo del ramo)</t>
    </r>
  </si>
  <si>
    <r>
      <t>Queda entendido, convenido y aceptado que en caso de presentarse un siniestro amparado bajo la presente póliza y demostrada su ocurrencia, la compañía conviene en anticipar el 50</t>
    </r>
    <r>
      <rPr>
        <b/>
        <sz val="10"/>
        <rFont val="Arial Narrow"/>
        <family val="2"/>
      </rPr>
      <t>%</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</si>
  <si>
    <r>
      <t xml:space="preserve">Queda entendido y convenido que para Terremoto, HMACCoP, AMIT y Sabotaje, se otorga un limite de </t>
    </r>
    <r>
      <rPr>
        <b/>
        <sz val="10"/>
        <rFont val="Arial Narrow"/>
        <family val="2"/>
      </rPr>
      <t>$50.000.000</t>
    </r>
    <r>
      <rPr>
        <sz val="10"/>
        <rFont val="Arial Narrow"/>
        <family val="2"/>
      </rPr>
      <t xml:space="preserve"> el cual se aplicará como agregado en las reclamaciones presentadas bajo esta póliza para terremoto, HMACCoP, AMIT y Sabotaje, es decir, la aseguradora indemnizará los montos de los deducibles a cargo del límite ofertado, hasta agotar el mismo. Una vez agotado el límite otorgado, la aseguradora aplicará los deducibles pactados para terremoto, HMACCoP, AMIT y Sabotaje.</t>
    </r>
    <r>
      <rPr>
        <b/>
        <sz val="10"/>
        <rFont val="Arial Narrow"/>
        <family val="2"/>
      </rPr>
      <t xml:space="preserve"> (Nota: el valor del límite corresponde al mínimo requerido por lo cual podrá ser aumentado pero no disminuido so pena de rechazo del ramo)</t>
    </r>
  </si>
  <si>
    <r>
      <t>No obstante lo expresado en las condiciones generales de la póliza, la Compañía asegura cualquier costo o gasto adicional que el asegurado pruebe haber desembolsado al utilizar cualquier tipo de equipo o maquinaria ajeno y suplente que no este asegurado en esta póliza</t>
    </r>
    <r>
      <rPr>
        <b/>
        <sz val="10"/>
        <rFont val="Arial Narrow"/>
        <family val="2"/>
      </rPr>
      <t xml:space="preserve">, </t>
    </r>
    <r>
      <rPr>
        <sz val="10"/>
        <rFont val="Arial Narrow"/>
        <family val="2"/>
      </rPr>
      <t xml:space="preserve">siempre que tal interrupción sea causada directamente por alguno de los riesgos amparados bajo la presente póliza. </t>
    </r>
    <r>
      <rPr>
        <b/>
        <sz val="10"/>
        <rFont val="Arial Narrow"/>
        <family val="2"/>
      </rPr>
      <t>Sublímite $200.000.000</t>
    </r>
    <r>
      <rPr>
        <sz val="10"/>
        <rFont val="Arial Narrow"/>
        <family val="2"/>
      </rPr>
      <t xml:space="preserve"> mensuales Evento/vigencia. Periodo de indemnización de doce </t>
    </r>
    <r>
      <rPr>
        <b/>
        <sz val="10"/>
        <rFont val="Arial Narrow"/>
        <family val="2"/>
      </rPr>
      <t>(12) meses</t>
    </r>
    <r>
      <rPr>
        <sz val="10"/>
        <rFont val="Arial Narrow"/>
        <family val="2"/>
      </rPr>
      <t xml:space="preserve">. </t>
    </r>
    <r>
      <rPr>
        <b/>
        <sz val="10"/>
        <rFont val="Arial Narrow"/>
        <family val="2"/>
      </rPr>
      <t>(Nota: El valor del límite y el numero de meses, corresponde al requerido por la Entidad por lo cual podrá ser aumentado pero no disminuido so pena de rechazo de la propuesta).</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</si>
  <si>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100 días </t>
    </r>
    <r>
      <rPr>
        <sz val="10"/>
        <rFont val="Arial Narrow"/>
        <family val="2"/>
      </rPr>
      <t xml:space="preserve">de anticipación, salvo para las coberturas de AMIT y HMACC que no podrá ser inferior a </t>
    </r>
    <r>
      <rPr>
        <b/>
        <sz val="10"/>
        <rFont val="Arial Narrow"/>
        <family val="2"/>
      </rPr>
      <t>10 días</t>
    </r>
    <r>
      <rPr>
        <sz val="10"/>
        <rFont val="Arial Narrow"/>
        <family val="2"/>
      </rPr>
      <t xml:space="preserve">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100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</si>
  <si>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Queda entendido, convenido y aceptado que en caso de presentarse un siniestro amparado bajo la presente póliza y demostrada su ocurrencia, la compañía conviene en anticipar el 50</t>
    </r>
    <r>
      <rPr>
        <b/>
        <sz val="10"/>
        <rFont val="Arial Narrow"/>
        <family val="2"/>
      </rPr>
      <t>%</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</si>
  <si>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t>1% DEL VALOR DE LA PERDIDA SIN MÍNIMO</t>
  </si>
  <si>
    <t>SI - (Límite de $ 34.000 diarios y hasta 60 días)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</si>
  <si>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 </t>
    </r>
    <r>
      <rPr>
        <b/>
        <sz val="10"/>
        <rFont val="Arial Narrow"/>
        <family val="2"/>
      </rPr>
      <t xml:space="preserve">15% </t>
    </r>
    <r>
      <rPr>
        <sz val="10"/>
        <rFont val="Arial Narrow"/>
        <family val="2"/>
      </rPr>
      <t>del valor asegurado del vehiculo</t>
    </r>
    <r>
      <rPr>
        <b/>
        <sz val="10"/>
        <rFont val="Arial Narrow"/>
        <family val="2"/>
      </rPr>
      <t xml:space="preserve"> </t>
    </r>
    <r>
      <rPr>
        <sz val="10"/>
        <rFont val="Arial Narrow"/>
        <family val="2"/>
      </rPr>
      <t>y por un periodo de 120 dias</t>
    </r>
    <r>
      <rPr>
        <b/>
        <sz val="10"/>
        <rFont val="Arial Narrow"/>
        <family val="2"/>
      </rPr>
      <t>.</t>
    </r>
    <r>
      <rPr>
        <sz val="10"/>
        <rFont val="Arial Narrow"/>
        <family val="2"/>
      </rPr>
      <t xml:space="preserve"> El asegurado está obligado a dar aviso a la Compañía dentro de los</t>
    </r>
    <r>
      <rPr>
        <b/>
        <sz val="10"/>
        <rFont val="Arial Narrow"/>
        <family val="2"/>
      </rPr>
      <t xml:space="preserve"> 90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respuesta)</t>
    </r>
  </si>
  <si>
    <r>
      <t>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un límite de</t>
    </r>
    <r>
      <rPr>
        <sz val="10"/>
        <color indexed="10"/>
        <rFont val="Arial Narrow"/>
        <family val="2"/>
      </rPr>
      <t xml:space="preserve"> </t>
    </r>
    <r>
      <rPr>
        <b/>
        <sz val="10"/>
        <rFont val="Arial Narrow"/>
        <family val="2"/>
      </rPr>
      <t xml:space="preserve">$150.000.000 por vehículo </t>
    </r>
    <r>
      <rPr>
        <sz val="10"/>
        <rFont val="Arial Narrow"/>
        <family val="2"/>
      </rPr>
      <t xml:space="preserve">y por un periodo de </t>
    </r>
    <r>
      <rPr>
        <b/>
        <sz val="10"/>
        <rFont val="Arial Narrow"/>
        <family val="2"/>
      </rPr>
      <t>120</t>
    </r>
    <r>
      <rPr>
        <b/>
        <sz val="10"/>
        <color indexed="10"/>
        <rFont val="Arial Narrow"/>
        <family val="2"/>
      </rPr>
      <t xml:space="preserve"> </t>
    </r>
    <r>
      <rPr>
        <b/>
        <sz val="10"/>
        <rFont val="Arial Narrow"/>
        <family val="2"/>
      </rPr>
      <t>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conocimiento de los nuevos bienes y para los vehículos que sean usados a realizar la inspección dentro de los </t>
    </r>
    <r>
      <rPr>
        <b/>
        <sz val="10"/>
        <rFont val="Arial Narrow"/>
        <family val="2"/>
      </rPr>
      <t xml:space="preserve">30 días </t>
    </r>
    <r>
      <rPr>
        <sz val="10"/>
        <rFont val="Arial Narrow"/>
        <family val="2"/>
      </rPr>
      <t xml:space="preserve">siguientes al recibo del automotor.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</si>
  <si>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AMPARO AUTOMATICO PARA VEHICULOS BAJO CUIDADO TENENCIA Y CONTROL.</t>
  </si>
  <si>
    <r>
      <t xml:space="preserve">La cobertura de responsabilidad civil extracontractual, amparo patrimonial y asistencias juridicas en procesoso penales o civiles, se extienden a amparar los vehiculos bajo cuidado, tenencia, control, sublimite </t>
    </r>
    <r>
      <rPr>
        <b/>
        <sz val="10"/>
        <rFont val="Arial Narrow"/>
        <family val="2"/>
      </rPr>
      <t>$250.000.000 (Nota: el valor del limite corresponde al requerido por la entidad por lo cual podra ser aumentado pero no disminuido so pena de rechazo de la propuesta)</t>
    </r>
  </si>
  <si>
    <r>
      <t>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un término de 120 dias</t>
    </r>
    <r>
      <rPr>
        <b/>
        <sz val="10"/>
        <rFont val="Arial Narrow"/>
        <family val="2"/>
      </rPr>
      <t>.</t>
    </r>
    <r>
      <rPr>
        <sz val="10"/>
        <rFont val="Arial Narrow"/>
        <family val="2"/>
      </rPr>
      <t xml:space="preserve"> El asegurado está obligado a dar aviso a la Compañía dentro de los 120 dias siguientes a la fecha de iniciación de la vigencia de la póliza. La prima adicional se liquidará con base en las tasas contratadas. Si vencido este plazo no se ha informado a la Compañía, cesará el amparo. Sublímite</t>
    </r>
    <r>
      <rPr>
        <b/>
        <sz val="10"/>
        <rFont val="Arial Narrow"/>
        <family val="2"/>
      </rPr>
      <t xml:space="preserve"> $100.000.000 </t>
    </r>
    <r>
      <rPr>
        <sz val="10"/>
        <rFont val="Arial Narrow"/>
        <family val="2"/>
      </rPr>
      <t xml:space="preserve">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</si>
  <si>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120 dias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del ramo) </t>
    </r>
  </si>
  <si>
    <r>
      <t xml:space="preserve">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</si>
  <si>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perdida total de vehiculos propios, hasta un limite de </t>
    </r>
    <r>
      <rPr>
        <b/>
        <sz val="10"/>
        <rFont val="Arial Narrow"/>
        <family val="2"/>
      </rPr>
      <t>$300.000</t>
    </r>
    <r>
      <rPr>
        <sz val="10"/>
        <rFont val="Arial Narrow"/>
        <family val="2"/>
      </rPr>
      <t xml:space="preserve"> por siniestro.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</si>
  <si>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la compañía de seguros indemnizará los daños ocasionados por cualquier siniestro amparado bajo la presente poliza, que afecte bienes que sin ser de propiedad del asegurado, esten bajo la responsabilidad, cuidado, tenencia, control o custodia del mismo. En dicho evento, y posterior a la perdida, la prima adicional se liquidara con base en las tasas contratadas. </t>
    </r>
    <r>
      <rPr>
        <b/>
        <sz val="10"/>
        <rFont val="Arial Narrow"/>
        <family val="2"/>
      </rPr>
      <t>Sublimite $ 250.000.000 (Nota: el valor del límite y el número de días corresponde al requerido por la entidad, por lo cual podrá ser aumentado pero no disminuido so pena de rechazo de la propuesta)</t>
    </r>
  </si>
  <si>
    <r>
      <t xml:space="preserve">Queda entendido, convenido y aceptado que la presente póliza indemnizará las perdidas sobre elementos dejados dentro de los vehiculos asegurados (sean de propiedad del asegurado, de sus funcionarios o de terceros), con ocasion de su hurto, hasta por un limite de </t>
    </r>
    <r>
      <rPr>
        <b/>
        <sz val="10"/>
        <rFont val="Arial Narrow"/>
        <family val="2"/>
      </rPr>
      <t>$5.000.000 evento/$20.000.000 vigencia. (Nota: el valor del límite corresponde al requerido por la Entidad por lo cual podrá ser aumentado pero no disminuido so pena de rechazo de la propuesta)</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</si>
  <si>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</si>
  <si>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El costo de la rendición y reconstrucción de cuentas llevadas a cabo por funcionarios de la Contraloría General de la República en los casos de abandono del cargo o fallecimiento del responsable de la rendición de cuentas, siempre y cuando el asegurador manifieste la imposibilidad de rendir dicha cuentas.</t>
  </si>
  <si>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t>
    </r>
    <r>
      <rPr>
        <b/>
        <sz val="10"/>
        <rFont val="Arial Narrow"/>
        <family val="2"/>
      </rPr>
      <t>25%</t>
    </r>
    <r>
      <rPr>
        <sz val="10"/>
        <rFont val="Arial Narrow"/>
        <family val="2"/>
      </rPr>
      <t xml:space="preserve"> del valor asegurado Evento / Vigencia </t>
    </r>
    <r>
      <rPr>
        <b/>
        <sz val="10"/>
        <rFont val="Arial Narrow"/>
        <family val="2"/>
      </rPr>
      <t xml:space="preserve"> (Nota: el valor corresponde al requerido por la Entidad por lo cual podrá ser aumentado pero no disminuido so pena de rechazo de la propuesta) </t>
    </r>
  </si>
  <si>
    <r>
      <t xml:space="preserve">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 </t>
    </r>
    <r>
      <rPr>
        <b/>
        <sz val="10"/>
        <rFont val="Arial Narrow"/>
        <family val="2"/>
      </rPr>
      <t xml:space="preserve">Sublímite de $50.000.000 Evento/vigencia. (Nota: el valor corresponde al requerido por la Entidad por lo cual podrá ser aumentado pero no disminuido so pena de rechazo de la propuesta) </t>
    </r>
  </si>
  <si>
    <r>
      <t xml:space="preserve">No obstante lo que se diga en contrario en las condiciones generales de la póliza, por la presente cláusula se otorga amparo hasta </t>
    </r>
    <r>
      <rPr>
        <b/>
        <sz val="10"/>
        <rFont val="Arial Narrow"/>
        <family val="2"/>
      </rPr>
      <t>32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</si>
  <si>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r>
      <t xml:space="preserve">Bajo esta cobertura se reembolsan los gastos de defensa, que por concepto de procesos fiscales y/o penales deban incurrir los funcionarios que ejercen los cargos asegurados, siempre y cuando exista decisión definitiva que exonere de toda responsabilidad a los mismos. Sublimite 12% del limite asegurado. </t>
    </r>
    <r>
      <rPr>
        <sz val="10"/>
        <rFont val="Arial Narrow"/>
        <family val="2"/>
      </rPr>
      <t xml:space="preserve">
El límite que se reconocerán por concepto de estos gastos será del 12% del límite asegurado contratado. </t>
    </r>
    <r>
      <rPr>
        <sz val="10"/>
        <rFont val="Arial Narrow"/>
        <family val="2"/>
      </rPr>
      <t xml:space="preserve">
Para efectos del pago de los gastos de defensa, el funcionario deberá presentar previamente dos (2) cotizaciones de los honorarios del abogado, previo al inicio de la atención del proceso por parte del abogado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</si>
  <si>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Sublímite $80.000.000 Evento/Vigencia. (Nota: el valor corresponde al requerido por la Entidad por lo cual podrá ser aumentado pero no disminuido so pena de rechazo de la propuesta). </t>
    </r>
  </si>
  <si>
    <r>
      <t>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t>
    </r>
    <r>
      <rPr>
        <b/>
        <sz val="10"/>
        <rFont val="Arial Narrow"/>
        <family val="2"/>
      </rPr>
      <t xml:space="preserve"> Sublímite $80.000.000 Evento/Vigencia. (Nota: el valor corresponde al requerido por la Entidad por lo cual podrá ser aumentado pero no disminuido so pena de rechazo de la propuesta). </t>
    </r>
  </si>
  <si>
    <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r>
    <r>
      <rPr>
        <b/>
        <sz val="10"/>
        <rFont val="Arial Narrow"/>
        <family val="2"/>
      </rPr>
      <t xml:space="preserve"> Sublímite $85.000.000 Evento/Vigencia. (Nota: el valor corresponde al requerido por la Entidad por lo cual podrá ser aumentado pero no disminuido so pena de rechazo de la propuesta). </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</si>
  <si>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150 dias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150 dias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</si>
  <si>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 DEL VALOR DE LA PERDIDA SIN MINIMO</t>
  </si>
  <si>
    <t>La Presente póliza opera igualmente en exceso de los amparos de responsabilidad civil contratados en el seguro de automóviles.</t>
  </si>
  <si>
    <t>Sublimite $110.000 evento/vigencia</t>
  </si>
  <si>
    <t>Sublimite $5.000.000. Evento y $ 650.000.000 vigencia</t>
  </si>
  <si>
    <t>Sublimite $30.000.000 evento/ $310.000.000 vigencia</t>
  </si>
  <si>
    <t>Sublimite 60% del valor asegurado evento/vigencia</t>
  </si>
  <si>
    <t>Sublimite 40% del valor asegurado evento/vigencia</t>
  </si>
  <si>
    <t>LIMITE POR DESPACHO DE $ 20.000.000</t>
  </si>
  <si>
    <t>LIMITE POR DESPACHO DE $ 25.000.000</t>
  </si>
  <si>
    <r>
      <t xml:space="preserve">Queda entendido, convenido y aceptado que mediante la presente clausula la Compañía de Seguros indemnizará las pérdidas y/o los daños materiales ocurridas a los dineros entregados a los funcionarios en calidad de avances para cubrir gastos relacionados con la actividad de la Entidad. hasta por un sublímite de </t>
    </r>
    <r>
      <rPr>
        <b/>
        <sz val="10"/>
        <rFont val="Arial Narrow"/>
        <family val="2"/>
      </rPr>
      <t>$12.000.000 evento/vigencia</t>
    </r>
    <r>
      <rPr>
        <b/>
        <sz val="10"/>
        <color indexed="10"/>
        <rFont val="Arial Narrow"/>
        <family val="2"/>
      </rPr>
      <t xml:space="preserve">.  </t>
    </r>
    <r>
      <rPr>
        <b/>
        <sz val="10"/>
        <rFont val="Arial Narrow"/>
        <family val="2"/>
      </rPr>
      <t xml:space="preserve">(Nota: el valor del límite corresponde al mínimo requerido por lo cual podrá ser aumentado pero no disminuido so pena de rechazo del ramo) </t>
    </r>
  </si>
  <si>
    <r>
      <t xml:space="preserve">Queda entendido, convenido y aceptado que mediante la presente clausula la Compañía de Seguros indemnizará las pérdidas y/o los daños materiales ocurridas a los dineros entregados a los funcionarios en calidad de viáticos para viajes autorizados por la Entidad, durante la comisión, hasta por un sublímite de </t>
    </r>
    <r>
      <rPr>
        <b/>
        <sz val="10"/>
        <rFont val="Arial Narrow"/>
        <family val="2"/>
      </rPr>
      <t>$12.000.000 evento/vigencia</t>
    </r>
    <r>
      <rPr>
        <sz val="10"/>
        <rFont val="Arial Narrow"/>
        <family val="2"/>
      </rPr>
      <t xml:space="preserve">.  </t>
    </r>
    <r>
      <rPr>
        <b/>
        <sz val="10"/>
        <rFont val="Arial Narrow"/>
        <family val="2"/>
      </rPr>
      <t xml:space="preserve">(Nota: el valor del límite corresponde al mínimo requerido por lo cual podrá ser aumentado pero no disminuido so pena de rechazo del ramo) </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</si>
  <si>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100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100</t>
    </r>
    <r>
      <rPr>
        <sz val="10"/>
        <rFont val="Arial Narrow"/>
        <family val="2"/>
      </rPr>
      <t xml:space="preserve">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</si>
  <si>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r>
      <t xml:space="preserve">Queda entendido, convenido y aceptado, que para las clausulas denominadas "gastos adicionales..." se establece un límite único combinado de  </t>
    </r>
    <r>
      <rPr>
        <b/>
        <sz val="10"/>
        <rFont val="Arial Narrow"/>
        <family val="2"/>
      </rPr>
      <t>$10.000.000</t>
    </r>
    <r>
      <rPr>
        <sz val="10"/>
        <rFont val="Arial Narrow"/>
        <family val="2"/>
      </rPr>
      <t xml:space="preserve"> evento/</t>
    </r>
    <r>
      <rPr>
        <b/>
        <sz val="10"/>
        <rFont val="Arial Narrow"/>
        <family val="2"/>
      </rPr>
      <t>$30.000.000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</si>
  <si>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t>Evento y en el agregado anual</t>
  </si>
  <si>
    <r>
      <t xml:space="preserve">El presente contrato de seguro podrá ser revocado unilateralmente por el asegurado en cualquier momento de su ejecución. La compañía por su parte podrá revocarlo dando aviso por escrito con mínimo </t>
    </r>
    <r>
      <rPr>
        <b/>
        <sz val="10"/>
        <rFont val="Arial Narrow"/>
        <family val="2"/>
      </rPr>
      <t>91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t>
    </r>
    <r>
      <rPr>
        <b/>
        <sz val="10"/>
        <rFont val="Arial Narrow"/>
        <family val="2"/>
      </rPr>
      <t xml:space="preserve"> 91 días</t>
    </r>
    <r>
      <rPr>
        <sz val="10"/>
        <rFont val="Arial Narrow"/>
        <family val="2"/>
      </rPr>
      <t xml:space="preserve">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</si>
  <si>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Se otorgará el puntaje máximo señalado al proponente que ofrezca el mayor descuento sobre la tarifa plena vigente para vehículos a expedir y a los demás de manera proporcional.</t>
  </si>
  <si>
    <t>ROZZO RINCON BEATRIZ EUGENIA</t>
  </si>
  <si>
    <t xml:space="preserve">TITULOS VALORES (CDT) </t>
  </si>
  <si>
    <t>Gastos de Transporte por Pérdidas Parciales</t>
  </si>
  <si>
    <t xml:space="preserve">Gastos de Transporte por Pérdidas Totales  </t>
  </si>
  <si>
    <r>
      <t>Queda entendido, convenido y aceptado que en caso de un siniestro, que afecte la presente poliza, la compañía de seguros extiende la cobertura en caso de muerte accidental  para los conductores de los vehiculos asegurados,con limite basico de</t>
    </r>
    <r>
      <rPr>
        <b/>
        <sz val="10"/>
        <rFont val="Arial Narrow"/>
        <family val="2"/>
      </rPr>
      <t xml:space="preserve"> $40.000.000</t>
    </r>
    <r>
      <rPr>
        <sz val="10"/>
        <rFont val="Arial Narrow"/>
        <family val="2"/>
      </rPr>
      <t xml:space="preserve"> por conductor de cada vehiculo.</t>
    </r>
    <r>
      <rPr>
        <b/>
        <sz val="10"/>
        <rFont val="Arial Narrow"/>
        <family val="2"/>
      </rPr>
      <t>(Nota: el valor del limite corresponde al requerido por la entidad por lo cual podra ser aumentado pero no disminuido so pena de rechazo de la propuesta)</t>
    </r>
  </si>
  <si>
    <t xml:space="preserve">SE ENTIENDE COMO EVENTO EL ACTO INCORRECTO COMETIDO O PRESUNTAMENTE COMETIDO POR UNO O MAS FUNCIONARIOS ASEGURADOS DEL CUAL SE DERIVE UNA O MAS DE UNA RECLAMACION DE PERJUICIOS O LA APERTURA DE UNO O MAS PROCESOS POR ORGANISMOS DE VIGILANCIA DEL ESTADO.
</t>
  </si>
  <si>
    <t>1% DEL VALOR ASEGURADO DEL RIESGO AFECTADO MINIMO 0 SMMLV</t>
  </si>
  <si>
    <r>
      <t xml:space="preserve">No obstante lo estipulado en la póliza, se autoriza al asegurado para efectuar las alteraciones y/o reparaciones dentro del riesgo que juzgue necesarias para el funcionamiento de la entidad. Cuando tales modificaciones varíen sustancial, objetiva y materialmente los riesgos conocidos y aceptados por la compañía, el asegurado estará obligado a avisar de ellas por escrito a la Aseguradora dentro de los </t>
    </r>
    <r>
      <rPr>
        <b/>
        <sz val="10"/>
        <rFont val="Arial Narrow"/>
        <family val="2"/>
      </rPr>
      <t xml:space="preserve">95 días </t>
    </r>
    <r>
      <rPr>
        <sz val="10"/>
        <rFont val="Arial Narrow"/>
        <family val="2"/>
      </rPr>
      <t xml:space="preserve">comunes contados a partir de la finalización de estas modificaciones, si estas constituyen agravación de los riesgos. </t>
    </r>
    <r>
      <rPr>
        <b/>
        <sz val="10"/>
        <rFont val="Arial Narrow"/>
        <family val="2"/>
      </rPr>
      <t xml:space="preserve">(Nota: el plazo corresponde al requerido por la Entidad por lo cual podrá ser aumentado pero no disminuido so pena de rechazo de la propuesta) </t>
    </r>
  </si>
  <si>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150 días</t>
    </r>
    <r>
      <rPr>
        <sz val="10"/>
        <rFont val="Arial Narrow"/>
        <family val="2"/>
      </rPr>
      <t xml:space="preserve"> siguientes a la fecha de modificación del riesgo, si esta depende del arbitrio del asegurado o del tomador. Si les es extraña dentro  de los</t>
    </r>
    <r>
      <rPr>
        <b/>
        <sz val="10"/>
        <rFont val="Arial Narrow"/>
        <family val="2"/>
      </rPr>
      <t xml:space="preserve"> 150 días </t>
    </r>
    <r>
      <rPr>
        <sz val="10"/>
        <rFont val="Arial Narrow"/>
        <family val="2"/>
      </rPr>
      <t xml:space="preserve">siguientes a aquel en que tengan conocimiento de ella, conocimiento que se presume transcurridos </t>
    </r>
    <r>
      <rPr>
        <b/>
        <sz val="10"/>
        <rFont val="Arial Narrow"/>
        <family val="2"/>
      </rPr>
      <t>150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</si>
  <si>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150 días</t>
    </r>
    <r>
      <rPr>
        <sz val="10"/>
        <rFont val="Arial Narrow"/>
        <family val="2"/>
      </rPr>
      <t xml:space="preserve"> siguientes a la fecha de modificación del riesgo, si esta depende del arbitrio del asegurado o del tomador. Si les es extraña dentro  de los </t>
    </r>
    <r>
      <rPr>
        <b/>
        <sz val="10"/>
        <rFont val="Arial Narrow"/>
        <family val="2"/>
      </rPr>
      <t xml:space="preserve">150 días </t>
    </r>
    <r>
      <rPr>
        <sz val="10"/>
        <rFont val="Arial Narrow"/>
        <family val="2"/>
      </rPr>
      <t xml:space="preserve">siguientes a aquel en que tengan conocimiento de ella, conocimiento que se presume transcurridos </t>
    </r>
    <r>
      <rPr>
        <b/>
        <sz val="10"/>
        <rFont val="Arial Narrow"/>
        <family val="2"/>
      </rPr>
      <t>150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</si>
  <si>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
Responsabilidad Civil Extracontractual (incluyendo daño emergente, daño moral y lucro cesante, así como cualquier otro de concepto de daño patrimonial o extrapatrimonial que determine un Juez de la República)
• Daños a bienes de Terceros </t>
    </r>
    <r>
      <rPr>
        <b/>
        <sz val="10"/>
        <rFont val="Arial Narrow"/>
        <family val="2"/>
      </rPr>
      <t>$1.200.000.000</t>
    </r>
    <r>
      <rPr>
        <sz val="10"/>
        <color indexed="10"/>
        <rFont val="Arial Narrow"/>
        <family val="2"/>
      </rPr>
      <t xml:space="preserve">
</t>
    </r>
    <r>
      <rPr>
        <sz val="10"/>
        <rFont val="Arial Narrow"/>
        <family val="2"/>
      </rPr>
      <t xml:space="preserve">• Muerte o Lesiones a una persona </t>
    </r>
    <r>
      <rPr>
        <b/>
        <sz val="10"/>
        <rFont val="Arial Narrow"/>
        <family val="2"/>
      </rPr>
      <t>$1.200.000.000</t>
    </r>
    <r>
      <rPr>
        <sz val="10"/>
        <color indexed="10"/>
        <rFont val="Arial Narrow"/>
        <family val="2"/>
      </rPr>
      <t xml:space="preserve">
</t>
    </r>
    <r>
      <rPr>
        <sz val="10"/>
        <rFont val="Arial Narrow"/>
        <family val="2"/>
      </rPr>
      <t xml:space="preserve">• Muerte o Lesiones a dos o más personas </t>
    </r>
    <r>
      <rPr>
        <b/>
        <sz val="10"/>
        <rFont val="Arial Narrow"/>
        <family val="2"/>
      </rPr>
      <t>$2.400.000.000</t>
    </r>
    <r>
      <rPr>
        <sz val="10"/>
        <rFont val="Arial Narrow"/>
        <family val="2"/>
      </rPr>
      <t xml:space="preserve"> </t>
    </r>
  </si>
  <si>
    <r>
      <t>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t>
    </r>
    <r>
      <rPr>
        <sz val="10"/>
        <color indexed="10"/>
        <rFont val="Arial Narrow"/>
        <family val="2"/>
      </rPr>
      <t xml:space="preserve"> </t>
    </r>
    <r>
      <rPr>
        <b/>
        <sz val="10"/>
        <rFont val="Arial Narrow"/>
        <family val="2"/>
      </rPr>
      <t>40%</t>
    </r>
    <r>
      <rPr>
        <sz val="10"/>
        <rFont val="Arial Narrow"/>
        <family val="2"/>
      </rPr>
      <t xml:space="preserve"> de los cargos asegurados, caso en el cual si se requerirá dar aviso dentro de los </t>
    </r>
    <r>
      <rPr>
        <b/>
        <sz val="10"/>
        <rFont val="Arial Narrow"/>
        <family val="2"/>
      </rPr>
      <t>150 dias</t>
    </r>
    <r>
      <rPr>
        <b/>
        <sz val="10"/>
        <color indexed="10"/>
        <rFont val="Arial Narrow"/>
        <family val="2"/>
      </rPr>
      <t xml:space="preserve"> </t>
    </r>
    <r>
      <rPr>
        <sz val="10"/>
        <rFont val="Arial Narrow"/>
        <family val="2"/>
      </rPr>
      <t xml:space="preserve">siguientes a la creación y generará el cobro de prima correspondiente. </t>
    </r>
    <r>
      <rPr>
        <b/>
        <sz val="10"/>
        <rFont val="Arial Narrow"/>
        <family val="2"/>
      </rPr>
      <t xml:space="preserve">(Nota: el porcentaje y el número de días corresponde al requerido por la Entidad por lo cual podrá ser aumentado pero no disminuido so pena de rechazo de la propuesta) </t>
    </r>
  </si>
  <si>
    <r>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t>
    </r>
    <r>
      <rPr>
        <b/>
        <sz val="10"/>
        <rFont val="Arial Narrow"/>
        <family val="2"/>
      </rPr>
      <t xml:space="preserve">40% </t>
    </r>
    <r>
      <rPr>
        <sz val="10"/>
        <rFont val="Arial Narrow"/>
        <family val="2"/>
      </rPr>
      <t xml:space="preserve">de los cargos asegurados, caso en el cual si se requerirá dar aviso dentro de los </t>
    </r>
    <r>
      <rPr>
        <b/>
        <sz val="10"/>
        <rFont val="Arial Narrow"/>
        <family val="2"/>
      </rPr>
      <t>150</t>
    </r>
    <r>
      <rPr>
        <sz val="10"/>
        <rFont val="Arial Narrow"/>
        <family val="2"/>
      </rPr>
      <t xml:space="preserve"> dias siguientes a la creación y generará el cobro de prima correspondiente. </t>
    </r>
    <r>
      <rPr>
        <b/>
        <sz val="10"/>
        <rFont val="Arial Narrow"/>
        <family val="2"/>
      </rPr>
      <t xml:space="preserve">(Nota: el porcentaje y el número de días corresponde al requerido por la Entidad por lo cual podrá ser aumentado pero no disminuido so pena de rechazo de la propuesta) </t>
    </r>
  </si>
  <si>
    <t>Gastos mèdicos $5.000.000</t>
  </si>
  <si>
    <r>
      <t xml:space="preserve">El presente contrato de seguro podrá ser revocado unilateralmente por el asegurado en cualquier momento de su ejecución. La compañía por su parte podrá revocarlo dando aviso por escrito con mínimo </t>
    </r>
    <r>
      <rPr>
        <b/>
        <sz val="10"/>
        <rFont val="Arial Narrow"/>
        <family val="2"/>
      </rPr>
      <t>91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t>
    </r>
    <r>
      <rPr>
        <b/>
        <sz val="10"/>
        <rFont val="Arial Narrow"/>
        <family val="2"/>
      </rPr>
      <t xml:space="preserve"> 100 días</t>
    </r>
    <r>
      <rPr>
        <sz val="10"/>
        <rFont val="Arial Narrow"/>
        <family val="2"/>
      </rPr>
      <t xml:space="preserve">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</si>
  <si>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El presente contrato de seguro podrá ser revocado unilateralmente por el asegurado en cualquier momento de su ejecución. La compañía por su parte podrá revocarlo dando aviso por escrito con mínimo</t>
    </r>
    <r>
      <rPr>
        <b/>
        <sz val="10"/>
        <rFont val="Arial Narrow"/>
        <family val="2"/>
      </rPr>
      <t xml:space="preserve"> 128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t>
    </r>
    <r>
      <rPr>
        <b/>
        <sz val="10"/>
        <rFont val="Arial Narrow"/>
        <family val="2"/>
      </rPr>
      <t xml:space="preserve"> 126 días</t>
    </r>
    <r>
      <rPr>
        <sz val="10"/>
        <rFont val="Arial Narrow"/>
        <family val="2"/>
      </rPr>
      <t xml:space="preserve">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</si>
  <si>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El presente contrato de seguro podrá ser revocado unilateralmente por el asegurado en cualquier momento de su ejecución. La compañía por su parte podrá revocarlo dando aviso por escrito con mínimo </t>
    </r>
    <r>
      <rPr>
        <b/>
        <sz val="10"/>
        <rFont val="Arial Narrow"/>
        <family val="2"/>
      </rPr>
      <t>128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t>
    </r>
    <r>
      <rPr>
        <b/>
        <sz val="10"/>
        <rFont val="Arial Narrow"/>
        <family val="2"/>
      </rPr>
      <t xml:space="preserve"> 126 días</t>
    </r>
    <r>
      <rPr>
        <sz val="10"/>
        <rFont val="Arial Narrow"/>
        <family val="2"/>
      </rPr>
      <t xml:space="preserve">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</si>
  <si>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La planta asignada actualmente es de 55</t>
    </r>
    <r>
      <rPr>
        <b/>
        <sz val="10"/>
        <rFont val="Arial Narrow"/>
        <family val="2"/>
      </rPr>
      <t xml:space="preserve"> </t>
    </r>
    <r>
      <rPr>
        <sz val="10"/>
        <rFont val="Arial Narrow"/>
        <family val="2"/>
      </rPr>
      <t>cargos aproximadamente. Incluyendo 43 personal de  planta,  servidores  públicos  y 12  personal  contratista  que  realiza  funciones  para  la Entidad.</t>
    </r>
  </si>
  <si>
    <t>SOFWARE Y LICENCIAS</t>
  </si>
  <si>
    <t>PARRA MARTINEZ GUSTAVO</t>
  </si>
  <si>
    <t>LOS SOAT QUE VENCEN EN EL AÑO 2019 SE CALCULAN CON UN INCREMENTO PROMEDIO DEL 5% DE SU COSTO ACTUAL</t>
  </si>
  <si>
    <r>
      <rPr>
        <b/>
        <sz val="12"/>
        <rFont val="Arial Narrow"/>
        <family val="2"/>
      </rPr>
      <t xml:space="preserve">PRIMA TOTAL </t>
    </r>
    <r>
      <rPr>
        <b/>
        <sz val="10"/>
        <rFont val="Arial Narrow"/>
        <family val="2"/>
      </rPr>
      <t xml:space="preserve">
TARIFA 2018</t>
    </r>
  </si>
  <si>
    <t>BOTERO BUSTAMANTE GLADYZ MARINA</t>
  </si>
  <si>
    <t>MARIA CECILIA CARDENAS GOMEZ</t>
  </si>
  <si>
    <t>INTERESES PRESTAMOS PARA VIVIENDA</t>
  </si>
  <si>
    <t>ANEXO 2   RELACION ASEGURADOS VIDA GRUPO DEUDORES</t>
  </si>
  <si>
    <t>BUENES DE ARTE Y CULTURA (OBRAS DE ARTE Y ELEMENTOS DE MUSEO)</t>
  </si>
  <si>
    <t>MUEBLES Y ENCERES Y EQUIPO DE OFICINA</t>
  </si>
  <si>
    <t>CONTENIDOS</t>
  </si>
  <si>
    <t>EQUIPO DE COMPUTO Y DE COMUNICACIÓN (INCLUYE EQUIPOS MOVILES)</t>
  </si>
  <si>
    <t>SI - SUBLIMITE 10% del valor del riesgo afectado EVENTO/VIGENCIA</t>
  </si>
  <si>
    <t>MERCANCIAS</t>
  </si>
  <si>
    <r>
      <t xml:space="preserve">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un </t>
    </r>
    <r>
      <rPr>
        <b/>
        <sz val="10"/>
        <rFont val="Arial Narrow"/>
        <family val="2"/>
      </rPr>
      <t xml:space="preserve">sublímite de $100.000.000 evento / vigencia.  (Nota: el porcentaje corresponde al requerido por la Entidad por lo cual podrá ser aumentado pero no disminuido so pena de rechazo de la oferta) </t>
    </r>
  </si>
  <si>
    <r>
      <t xml:space="preserve">REFERENCIA: Proceso de </t>
    </r>
    <r>
      <rPr>
        <b/>
        <sz val="10"/>
        <color indexed="10"/>
        <rFont val="Arial Narrow"/>
        <family val="2"/>
      </rPr>
      <t xml:space="preserve">XXXXXXXXXXXXXXXXXXXXXXXXXXXXXXX  </t>
    </r>
    <r>
      <rPr>
        <b/>
        <sz val="10"/>
        <rFont val="Arial Narrow"/>
        <family val="2"/>
      </rPr>
      <t xml:space="preserve">No. </t>
    </r>
    <r>
      <rPr>
        <b/>
        <sz val="10"/>
        <color indexed="10"/>
        <rFont val="Arial Narrow"/>
        <family val="2"/>
      </rPr>
      <t xml:space="preserve">XXXXXXXXXXXXXXXX </t>
    </r>
    <r>
      <rPr>
        <b/>
        <sz val="10"/>
        <rFont val="Arial Narrow"/>
        <family val="2"/>
      </rPr>
      <t xml:space="preserve">  2019</t>
    </r>
  </si>
  <si>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 </t>
    </r>
    <r>
      <rPr>
        <b/>
        <sz val="10"/>
        <rFont val="Arial Narrow"/>
        <family val="2"/>
      </rPr>
      <t>$1.300.000.000</t>
    </r>
    <r>
      <rPr>
        <sz val="10"/>
        <rFont val="Arial Narrow"/>
        <family val="2"/>
      </rPr>
      <t xml:space="preserve"> evento /vigencia  </t>
    </r>
    <r>
      <rPr>
        <b/>
        <sz val="10"/>
        <rFont val="Arial Narrow"/>
        <family val="2"/>
      </rPr>
      <t xml:space="preserve">(Nota: El valor señalado corresponde al requerido por la Entidad por lo cual podrá ser aumentado pero no disminuido, so pena de rechazo de la propuesta) </t>
    </r>
  </si>
  <si>
    <r>
      <t xml:space="preserve">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 </t>
    </r>
    <r>
      <rPr>
        <b/>
        <sz val="10"/>
        <rFont val="Arial Narrow"/>
        <family val="2"/>
      </rPr>
      <t>$30.000.000</t>
    </r>
    <r>
      <rPr>
        <sz val="10"/>
        <rFont val="Arial Narrow"/>
        <family val="2"/>
      </rPr>
      <t xml:space="preserve"> evento por persona /  </t>
    </r>
    <r>
      <rPr>
        <b/>
        <sz val="10"/>
        <rFont val="Arial Narrow"/>
        <family val="2"/>
      </rPr>
      <t xml:space="preserve">$55.000.000 </t>
    </r>
    <r>
      <rPr>
        <sz val="10"/>
        <rFont val="Arial Narrow"/>
        <family val="2"/>
      </rPr>
      <t>vigencia y cualquier pérdida en su caso se ajustará con el asegurado y se pagará directamente al empleado o funcionario afectado. Se excluye dineros, joyas y vehículos.</t>
    </r>
    <r>
      <rPr>
        <b/>
        <sz val="10"/>
        <rFont val="Arial Narrow"/>
        <family val="2"/>
      </rPr>
      <t xml:space="preserve"> (Nota: El valor señalado corresponde al requerido por la Entidad por lo cual podrá ser aumentado pero no disminuido, so pena de rechazo de la propuesta) </t>
    </r>
  </si>
  <si>
    <r>
      <t>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t>
    </r>
    <r>
      <rPr>
        <b/>
        <sz val="10"/>
        <rFont val="Arial Narrow"/>
        <family val="2"/>
      </rPr>
      <t xml:space="preserve"> $30.000.000</t>
    </r>
    <r>
      <rPr>
        <sz val="10"/>
        <rFont val="Arial Narrow"/>
        <family val="2"/>
      </rPr>
      <t xml:space="preserve"> evento por persona  / </t>
    </r>
    <r>
      <rPr>
        <b/>
        <sz val="10"/>
        <rFont val="Arial Narrow"/>
        <family val="2"/>
      </rPr>
      <t xml:space="preserve">$55.000.000 </t>
    </r>
    <r>
      <rPr>
        <sz val="10"/>
        <rFont val="Arial Narrow"/>
        <family val="2"/>
      </rPr>
      <t>vigencia y cualquier pérdida en su caso se ajustará con el asegurado y se pagará directamente al empleado o funcionario afectado. Se excluye dineros, joyas y vehículos.</t>
    </r>
    <r>
      <rPr>
        <b/>
        <sz val="10"/>
        <rFont val="Arial Narrow"/>
        <family val="2"/>
      </rPr>
      <t xml:space="preserve"> (Nota: El valor señalado corresponde al requerido por la Entidad por lo cual podrá ser aumentado pero no disminuido, so pena de rechazo de la propuesta) </t>
    </r>
  </si>
  <si>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rFont val="Arial Narrow"/>
        <family val="2"/>
      </rPr>
      <t>180</t>
    </r>
    <r>
      <rPr>
        <sz val="10"/>
        <rFont val="Arial Narrow"/>
        <family val="2"/>
      </rPr>
      <t xml:space="preserve"> dias</t>
    </r>
    <r>
      <rPr>
        <b/>
        <sz val="10"/>
        <color indexed="10"/>
        <rFont val="Arial Narrow"/>
        <family val="2"/>
      </rPr>
      <t xml:space="preserve"> </t>
    </r>
    <r>
      <rPr>
        <sz val="10"/>
        <rFont val="Arial Narrow"/>
        <family val="2"/>
      </rPr>
      <t xml:space="preserve">siguientes a la expedición del seguro y la compañía efectuará el cobro de la prima proporcional a prorrata. </t>
    </r>
    <r>
      <rPr>
        <b/>
        <sz val="10"/>
        <rFont val="Arial Narrow"/>
        <family val="2"/>
      </rPr>
      <t xml:space="preserve">(Nota: el número de días corresponde al mínimo requerido por lo cual podrá ser aumentado pero no disminuido so pena de rechazo del ramo) </t>
    </r>
  </si>
  <si>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rFont val="Arial Narrow"/>
        <family val="2"/>
      </rPr>
      <t>180 dias</t>
    </r>
    <r>
      <rPr>
        <b/>
        <sz val="10"/>
        <color indexed="10"/>
        <rFont val="Arial Narrow"/>
        <family val="2"/>
      </rPr>
      <t xml:space="preserve"> </t>
    </r>
    <r>
      <rPr>
        <sz val="10"/>
        <rFont val="Arial Narrow"/>
        <family val="2"/>
      </rPr>
      <t xml:space="preserve">siguientes a la expedición del seguro y la compañía efectuará el cobro de la prima proporcional a prorrata. </t>
    </r>
    <r>
      <rPr>
        <b/>
        <sz val="10"/>
        <rFont val="Arial Narrow"/>
        <family val="2"/>
      </rPr>
      <t xml:space="preserve">(Nota: el número de días corresponde al mínimo requerido por lo cual podrá ser aumentado pero no disminuido so pena de rechazo del ramo) </t>
    </r>
  </si>
  <si>
    <r>
      <t xml:space="preserve">Por medio de la presente cláusula y no obstante lo estipulado en las condiciones generales de la póliza, el asegurado podrá dar aviso de la ocurrencia del siniestro en un término de </t>
    </r>
    <r>
      <rPr>
        <b/>
        <sz val="10"/>
        <rFont val="Arial Narrow"/>
        <family val="2"/>
      </rPr>
      <t>160 dias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</si>
  <si>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t>
    </r>
    <r>
      <rPr>
        <b/>
        <sz val="10"/>
        <rFont val="Arial Narrow"/>
        <family val="2"/>
      </rPr>
      <t xml:space="preserve"> $90.000.000</t>
    </r>
    <r>
      <rPr>
        <sz val="10"/>
        <rFont val="Arial Narrow"/>
        <family val="2"/>
      </rPr>
      <t xml:space="preserve"> evento/vigencia.</t>
    </r>
    <r>
      <rPr>
        <b/>
        <sz val="10"/>
        <rFont val="Arial Narrow"/>
        <family val="2"/>
      </rPr>
      <t xml:space="preserve"> (Nota: el valor del límite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</si>
  <si>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Sublímite $90.000.000 Evento/Vigencia. (Nota: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</si>
  <si>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150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150 días</t>
    </r>
    <r>
      <rPr>
        <sz val="10"/>
        <rFont val="Arial Narrow"/>
        <family val="2"/>
      </rPr>
      <t xml:space="preserve"> siguientes a aquel en que tengan conocimiento de ella, conocimiento que se presume transcurridos</t>
    </r>
    <r>
      <rPr>
        <sz val="10"/>
        <color indexed="10"/>
        <rFont val="Arial Narrow"/>
        <family val="2"/>
      </rPr>
      <t xml:space="preserve"> </t>
    </r>
    <r>
      <rPr>
        <b/>
        <sz val="10"/>
        <rFont val="Arial Narrow"/>
        <family val="2"/>
      </rPr>
      <t xml:space="preserve">250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</si>
  <si>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150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150 días</t>
    </r>
    <r>
      <rPr>
        <sz val="10"/>
        <rFont val="Arial Narrow"/>
        <family val="2"/>
      </rPr>
      <t xml:space="preserve"> siguientes a aquel en que tengan conocimiento de ella, conocimiento que se presume transcurridos</t>
    </r>
    <r>
      <rPr>
        <sz val="10"/>
        <color indexed="10"/>
        <rFont val="Arial Narrow"/>
        <family val="2"/>
      </rPr>
      <t xml:space="preserve"> </t>
    </r>
    <r>
      <rPr>
        <b/>
        <sz val="10"/>
        <rFont val="Arial Narrow"/>
        <family val="2"/>
      </rPr>
      <t xml:space="preserve">250 dias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</si>
  <si>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para el amparo de infidelidad únicamente y hasta por la suma de </t>
    </r>
    <r>
      <rPr>
        <b/>
        <sz val="10"/>
        <rFont val="Arial Narrow"/>
        <family val="2"/>
      </rPr>
      <t>$30.000.000</t>
    </r>
    <r>
      <rPr>
        <sz val="10"/>
        <rFont val="Arial Narrow"/>
        <family val="2"/>
      </rPr>
      <t>.</t>
    </r>
    <r>
      <rPr>
        <b/>
        <sz val="10"/>
        <rFont val="Arial Narrow"/>
        <family val="2"/>
      </rPr>
      <t xml:space="preserve"> (Nota: el valor del sublímite para los faltantes de inventario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</si>
  <si>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se liquidará con base en las tasas contratadas.  </t>
    </r>
    <r>
      <rPr>
        <b/>
        <sz val="10"/>
        <rFont val="Arial Narrow"/>
        <family val="2"/>
      </rPr>
      <t xml:space="preserve">Sublímite $360.000.000 Evento/Vigencia. (Nota: el valor del límite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</si>
  <si>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135 días</t>
    </r>
    <r>
      <rPr>
        <sz val="10"/>
        <rFont val="Arial Narrow"/>
        <family val="2"/>
      </rPr>
      <t>, siguientes a fecha en que haya conocido o debido conocer la ocurrencia del mismo.</t>
    </r>
    <r>
      <rPr>
        <b/>
        <sz val="10"/>
        <rFont val="Arial Narrow"/>
        <family val="2"/>
      </rPr>
      <t xml:space="preserve"> (Nota: el numero de días corresponde al requerido por la Entidad por lo cual podrá ser aumentado pero no disminuido so pena de rechazo de la propuesta)</t>
    </r>
  </si>
  <si>
    <r>
      <rPr>
        <b/>
        <sz val="10"/>
        <rFont val="Arial Narrow"/>
        <family val="2"/>
      </rPr>
      <t>$450.000.000</t>
    </r>
    <r>
      <rPr>
        <sz val="10"/>
        <rFont val="Arial Narrow"/>
        <family val="2"/>
      </rPr>
      <t xml:space="preserve"> por persona en la vigencia</t>
    </r>
  </si>
  <si>
    <r>
      <rPr>
        <b/>
        <sz val="10"/>
        <rFont val="Arial Narrow"/>
        <family val="2"/>
      </rPr>
      <t>$500.000.000</t>
    </r>
    <r>
      <rPr>
        <sz val="10"/>
        <rFont val="Arial Narrow"/>
        <family val="2"/>
      </rPr>
      <t xml:space="preserve"> por evento   </t>
    </r>
  </si>
  <si>
    <r>
      <rPr>
        <b/>
        <sz val="10"/>
        <rFont val="Arial Narrow"/>
        <family val="2"/>
      </rPr>
      <t>$1.200.000.000</t>
    </r>
    <r>
      <rPr>
        <sz val="10"/>
        <rFont val="Arial Narrow"/>
        <family val="2"/>
      </rPr>
      <t xml:space="preserve"> por vigencia para todos los eventos      </t>
    </r>
  </si>
  <si>
    <t xml:space="preserve">Absorción, Fusión o Traslado de Funciones </t>
  </si>
  <si>
    <t xml:space="preserve">Limitación de la Cobertura de Reclamaciones Laborales: 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t>
  </si>
  <si>
    <t xml:space="preserve"> SI                                    Sublímite al 5% del valor asegurado sin exceder  10% por vigencia  </t>
  </si>
  <si>
    <t xml:space="preserve">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 </t>
  </si>
  <si>
    <t xml:space="preserve">Se otorga únicamente para lo relacionado con la Ley 1010 de 2006, Ley de acoso Laboral, Sublímite a 5% por evento y 10% por vigencia </t>
  </si>
  <si>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 xml:space="preserve">$500.000.000  </t>
    </r>
    <r>
      <rPr>
        <sz val="10"/>
        <rFont val="Arial Narrow"/>
        <family val="2"/>
      </rPr>
      <t xml:space="preserve">y por </t>
    </r>
    <r>
      <rPr>
        <b/>
        <sz val="10"/>
        <rFont val="Arial Narrow"/>
        <family val="2"/>
      </rPr>
      <t>95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(Nota: el valor del límite corresponde al mínimo requerido por lo cual podrá ser aumentado pero no disminuido so pena de rechazo del ramo)</t>
    </r>
  </si>
  <si>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 xml:space="preserve">$500.000.000  </t>
    </r>
    <r>
      <rPr>
        <sz val="10"/>
        <rFont val="Arial Narrow"/>
        <family val="2"/>
      </rPr>
      <t xml:space="preserve">y por </t>
    </r>
    <r>
      <rPr>
        <b/>
        <sz val="10"/>
        <rFont val="Arial Narrow"/>
        <family val="2"/>
      </rPr>
      <t>95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</si>
  <si>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160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</si>
  <si>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160 dias</t>
    </r>
    <r>
      <rPr>
        <sz val="10"/>
        <rFont val="Arial Narrow"/>
        <family val="2"/>
      </rPr>
      <t>, siguientes a la fecha en que haya conocido o debido conocer la ocurrencia del mismo.</t>
    </r>
    <r>
      <rPr>
        <b/>
        <sz val="10"/>
        <rFont val="Arial Narrow"/>
        <family val="2"/>
      </rPr>
      <t xml:space="preserve">  (Nota: el valor del límite corresponde al mínimo requerido por lo cual podrá ser aumentado pero no disminuido so pena de rechazo del ramo)</t>
    </r>
  </si>
  <si>
    <r>
      <t>Queda entendido, convenido y aceptado, que para las clausulas que amparan "gastos adicionales" se establece un límite único combinado de</t>
    </r>
    <r>
      <rPr>
        <b/>
        <sz val="10"/>
        <rFont val="Arial Narrow"/>
        <family val="2"/>
      </rPr>
      <t xml:space="preserve"> $20.000.000 evento/vigencia a primera perdida absoluta.</t>
    </r>
    <r>
      <rPr>
        <sz val="10"/>
        <rFont val="Arial Narrow"/>
        <family val="2"/>
      </rPr>
      <t xml:space="preserve"> </t>
    </r>
    <r>
      <rPr>
        <b/>
        <sz val="10"/>
        <rFont val="Arial Narrow"/>
        <family val="2"/>
      </rPr>
      <t>(Nota: el valor del límite corresponde al requerido por la Entidad por lo cual podrá ser aumentado pero no disminuido so pena de rechazo de la propuesta).</t>
    </r>
  </si>
  <si>
    <r>
      <t>Queda entendido, convenido y aceptado, que para las clausulas que amparan "gastos adicionales" se establece un límite único combinado de</t>
    </r>
    <r>
      <rPr>
        <b/>
        <sz val="10"/>
        <rFont val="Arial Narrow"/>
        <family val="2"/>
      </rPr>
      <t xml:space="preserve"> $20.000.000 </t>
    </r>
    <r>
      <rPr>
        <sz val="10"/>
        <rFont val="Arial Narrow"/>
        <family val="2"/>
      </rPr>
      <t xml:space="preserve">evento /vigencia, a primera pérdida absoluta. </t>
    </r>
    <r>
      <rPr>
        <b/>
        <sz val="10"/>
        <rFont val="Arial Narrow"/>
        <family val="2"/>
      </rPr>
      <t>(Nota: el valor del límite corresponde al requerido por la Entidad por lo cual podrá ser aumentado pero no disminuido so pena de rechazo de la propuesta).</t>
    </r>
  </si>
  <si>
    <r>
      <t>Por medio de la presente cláusula y no obstante lo estipulado en las condiciones generales de la póliza, el asegurado podrá dar aviso de la ocurrencia del siniestro en un término de</t>
    </r>
    <r>
      <rPr>
        <b/>
        <sz val="10"/>
        <rFont val="Arial Narrow"/>
        <family val="2"/>
      </rPr>
      <t xml:space="preserve"> 40 dias,</t>
    </r>
    <r>
      <rPr>
        <sz val="10"/>
        <rFont val="Arial Narrow"/>
        <family val="2"/>
      </rPr>
      <t xml:space="preserve"> siguientes a la fecha en que haya conocido o debido conocer la ocurrencia del mismo. </t>
    </r>
    <r>
      <rPr>
        <b/>
        <sz val="10"/>
        <rFont val="Arial Narrow"/>
        <family val="2"/>
      </rPr>
      <t xml:space="preserve">(Nota: el número de días  señalado corresponde al requerido por lo cual podrá ser aumentado pero no disminuido, so pena de rechazo de la oferta) </t>
    </r>
  </si>
  <si>
    <r>
      <t>Por medio de la presente cláusula y no obstante lo estipulado en las condiciones generales de la póliza, el asegurado podrá dar aviso de la ocurrencia del siniestro en un término de 4</t>
    </r>
    <r>
      <rPr>
        <b/>
        <sz val="10"/>
        <rFont val="Arial Narrow"/>
        <family val="2"/>
      </rPr>
      <t>0 días</t>
    </r>
    <r>
      <rPr>
        <sz val="10"/>
        <rFont val="Arial Narrow"/>
        <family val="2"/>
      </rPr>
      <t xml:space="preserve">, siguientes a la fecha en que haya conocido o debido conocer la ocurrencia del mismo. </t>
    </r>
    <r>
      <rPr>
        <b/>
        <sz val="10"/>
        <rFont val="Arial Narrow"/>
        <family val="2"/>
      </rPr>
      <t xml:space="preserve">(Nota: el número de días  señalado corresponde al requerido por lo cual podrá ser aumentado pero no disminuido, so pena de rechazo de la oferta) </t>
    </r>
  </si>
  <si>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130 días</t>
    </r>
    <r>
      <rPr>
        <sz val="10"/>
        <rFont val="Arial Narrow"/>
        <family val="2"/>
      </rPr>
      <t xml:space="preserve">, siguientes a fecha en que haya conocido o debido conocer la ocurrencia del mismo. </t>
    </r>
    <r>
      <rPr>
        <b/>
        <sz val="10"/>
        <rFont val="Arial Narrow"/>
        <family val="2"/>
      </rPr>
      <t xml:space="preserve">(Nota: el número de días señalado corresponde al mínimo requerido, por lo cual podrá ser aumentado pero no disminuido, so pena de rechazo del ramo) </t>
    </r>
  </si>
  <si>
    <r>
      <t xml:space="preserve">Queda entendido, convenido y aceptado que en caso de presentarse un siniestro amparado bajo la presente póliza y demostrada su ocurrencia, la compañía conviene en anticipar el </t>
    </r>
    <r>
      <rPr>
        <b/>
        <sz val="10"/>
        <rFont val="Arial Narrow"/>
        <family val="2"/>
      </rPr>
      <t>65%</t>
    </r>
    <r>
      <rPr>
        <sz val="10"/>
        <rFont val="Arial Narrow"/>
        <family val="2"/>
      </rPr>
      <t xml:space="preserve"> del valor estimado de la pérdida mientras el asegurado cumple con la obligación legal para tal fin. El beneficiario deberá hacer el requerimiento mediante comunicación escrita dirigida a la compañía. </t>
    </r>
    <r>
      <rPr>
        <b/>
        <sz val="10"/>
        <rFont val="Arial Narrow"/>
        <family val="2"/>
      </rPr>
      <t xml:space="preserve">(Nota: el porcentaje señalado corresponde al mínimo requerido, por lo cual podrá ser aumentado pero no disminuido, so pena de rechazo del ramo) </t>
    </r>
  </si>
  <si>
    <t>ANTICIPO DE INDEMNIZACION 65%</t>
  </si>
  <si>
    <t xml:space="preserve">Trasplante de órganos </t>
  </si>
  <si>
    <t>ANTICIPO DE INDEMNIZACION 62%</t>
  </si>
  <si>
    <r>
      <t xml:space="preserve">Queda entendido, convenido y aceptado que en caso de presentarse un siniestro amparado bajo la presente póliza y demostrada su ocurrencia, la compañía conviene en anticipar el 62% del valor estimado de la pérdida mientras el asegurado cumple con la obligación legal para tal fin. El beneficiario deberá hacer el requerimiento mediante comunicación escrita dirigida a la compañía. </t>
    </r>
    <r>
      <rPr>
        <b/>
        <sz val="10"/>
        <rFont val="Arial Narrow"/>
        <family val="2"/>
      </rPr>
      <t xml:space="preserve">(Nota: el porcentaje señalado corresponde al mínimo requerido, por lo cual podrá ser aumentado pero no disminuido, so pena de rechazo del ramo) </t>
    </r>
  </si>
  <si>
    <r>
      <t xml:space="preserve">Queda entendido, convenido y aceptado que en caso de presentarse un siniestro amparado bajo la presente póliza y demostrada su ocurrencia, la compañía conviene en anticipar el </t>
    </r>
    <r>
      <rPr>
        <b/>
        <sz val="10"/>
        <rFont val="Arial Narrow"/>
        <family val="2"/>
      </rPr>
      <t>62%</t>
    </r>
    <r>
      <rPr>
        <sz val="10"/>
        <rFont val="Arial Narrow"/>
        <family val="2"/>
      </rPr>
      <t xml:space="preserve"> del valor estimado de la pérdida mientras el asegurado cumple con la obligación legal para tal fin. El beneficiario deberá hacer el requerimiento mediante comunicación escrita dirigida a la compañía. </t>
    </r>
    <r>
      <rPr>
        <b/>
        <sz val="10"/>
        <rFont val="Arial Narrow"/>
        <family val="2"/>
      </rPr>
      <t xml:space="preserve">(Nota: el porcentaje señalado corresponde al mínimo requerido, por lo cual podrá ser aumentado pero no disminuido, so pena de rechazo del ramo) </t>
    </r>
  </si>
  <si>
    <t>INDICE VARIABLE 
(EL PORCENTAJE SE DEBE EFECTUAR POR LA VIGENCIA OFERTADA 5% )</t>
  </si>
  <si>
    <t xml:space="preserve">  </t>
  </si>
  <si>
    <t>TOTAL SALDO PRESTAMOS A JUNIO 30 DE 2018</t>
  </si>
  <si>
    <r>
      <rPr>
        <b/>
        <sz val="10"/>
        <rFont val="Arial Narrow"/>
        <family val="2"/>
      </rPr>
      <t>NOTA</t>
    </r>
    <r>
      <rPr>
        <sz val="10"/>
        <rFont val="Arial Narrow"/>
        <family val="2"/>
      </rPr>
      <t>: LOS VALORES ASEGURADOS CORRESPONDEN A LA GUIA DE VALORES DE FASECOLDA PARA EL MES DE DICIEMBRE DE 2018</t>
    </r>
  </si>
  <si>
    <t>FIERRO SEQUERA CARLOS ENRIQUE</t>
  </si>
  <si>
    <t xml:space="preserve">ANEXO No. 3 - RELACION DE AUTOMOVILES </t>
  </si>
  <si>
    <t>ANEXO No. 4 - RELACION DE VEHICULOS SOAT</t>
  </si>
  <si>
    <t>ANEXO No. 5 -  RELACION ASEGURADOS VIDA GRUPO EMPLEADOS</t>
  </si>
  <si>
    <t>PARRA MOYANO JEMAY</t>
  </si>
  <si>
    <t>ANEXO 6 RELACION ASEGURADOS VIDA GRUPO DEUDORES</t>
  </si>
  <si>
    <t xml:space="preserve">TOTAL SALDO PRESTAMOS </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</si>
</sst>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2]* #,##0.00_-;\-[$€-2]* #,##0.00_-;_-[$€-2]* \-??_-"/>
    <numFmt numFmtId="181" formatCode="_-* #,##0.00_-;\-* #,##0.00_-;_-* \-??_-;_-@_-"/>
    <numFmt numFmtId="182" formatCode="_ * #,##0.00_ ;_ * \-#,##0.00_ ;_ * \-??_ ;_ @_ "/>
    <numFmt numFmtId="183" formatCode="_ &quot;$ &quot;* #,##0.00_ ;_ &quot;$ &quot;* \-#,##0.00_ ;_ &quot;$ &quot;* \-??_ ;_ @_ "/>
    <numFmt numFmtId="184" formatCode="_-\$* #,##0.00_-;&quot;-$&quot;* #,##0.00_-;_-\$* \-??_-;_-@_-"/>
    <numFmt numFmtId="185" formatCode="_-* #,##0_-;\-* #,##0_-;_-* \-??_-;_-@_-"/>
    <numFmt numFmtId="186" formatCode="&quot;$&quot;\ #,##0"/>
    <numFmt numFmtId="187" formatCode="[$$-240A]\ #,##0"/>
    <numFmt numFmtId="188" formatCode="&quot;$&quot;#,##0"/>
    <numFmt numFmtId="189" formatCode="_-[$€-2]* #,##0.00_-;\-[$€-2]* #,##0.00_-;_-[$€-2]* &quot;-&quot;??_-"/>
    <numFmt numFmtId="190" formatCode="_ * #,##0.00_ ;_ * \-#,##0.00_ ;_ * &quot;-&quot;??_ ;_ @_ "/>
    <numFmt numFmtId="191" formatCode="_ &quot;$&quot;\ * #,##0.00_ ;_ &quot;$&quot;\ * \-#,##0.00_ ;_ &quot;$&quot;\ * &quot;-&quot;??_ ;_ @_ "/>
    <numFmt numFmtId="192" formatCode="_-* #,##0.00\ _F_-;\-* #,##0.00\ _F_-;_-* &quot;-&quot;??\ _F_-;_-@_-"/>
    <numFmt numFmtId="193" formatCode="_ [$€-2]\ * #,##0.00_ ;_ [$€-2]\ * \-#,##0.00_ ;_ [$€-2]\ * &quot;-&quot;??_ "/>
    <numFmt numFmtId="194" formatCode="_-\$* #,##0_-;&quot;-$&quot;* #,##0_-;_-\$* \-??_-;_-@_-"/>
    <numFmt numFmtId="195" formatCode="&quot;$&quot;\ #,##0.00;[Red]&quot;$&quot;\ \-#,##0.00"/>
    <numFmt numFmtId="196" formatCode="&quot;Sí&quot;;&quot;Sí&quot;;&quot;No&quot;"/>
    <numFmt numFmtId="197" formatCode="&quot;Verdadero&quot;;&quot;Verdadero&quot;;&quot;Falso&quot;"/>
    <numFmt numFmtId="198" formatCode="&quot;Activado&quot;;&quot;Activado&quot;;&quot;Desactivado&quot;"/>
    <numFmt numFmtId="199" formatCode="[$€-2]\ #,##0.00_);[Red]\([$€-2]\ #,##0.00\)"/>
  </numFmts>
  <fonts count="67">
    <font>
      <sz val="10"/>
      <name val="Arial"/>
      <family val="2"/>
    </font>
    <font>
      <sz val="11"/>
      <color indexed="8"/>
      <name val="Calibri"/>
      <family val="2"/>
    </font>
    <font>
      <sz val="10"/>
      <name val="Arial Narrow"/>
      <family val="2"/>
    </font>
    <font>
      <b/>
      <sz val="11"/>
      <name val="Arial Narrow"/>
      <family val="2"/>
    </font>
    <font>
      <b/>
      <sz val="10"/>
      <name val="Arial Narrow"/>
      <family val="2"/>
    </font>
    <font>
      <sz val="12"/>
      <name val="Arial Narrow"/>
      <family val="2"/>
    </font>
    <font>
      <b/>
      <sz val="10"/>
      <name val="Arial"/>
      <family val="2"/>
    </font>
    <font>
      <sz val="10"/>
      <color indexed="8"/>
      <name val="Arial Narrow"/>
      <family val="2"/>
    </font>
    <font>
      <b/>
      <sz val="10"/>
      <color indexed="10"/>
      <name val="Arial Narrow"/>
      <family val="2"/>
    </font>
    <font>
      <b/>
      <i/>
      <sz val="10"/>
      <name val="Arial Narrow"/>
      <family val="2"/>
    </font>
    <font>
      <b/>
      <sz val="10"/>
      <color indexed="8"/>
      <name val="Arial Narrow"/>
      <family val="2"/>
    </font>
    <font>
      <sz val="10"/>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i/>
      <sz val="10"/>
      <name val="Arial Narrow"/>
      <family val="2"/>
    </font>
    <font>
      <u val="single"/>
      <sz val="10"/>
      <name val="Arial Narrow"/>
      <family val="2"/>
    </font>
    <font>
      <sz val="10"/>
      <color indexed="9"/>
      <name val="Arial Narrow"/>
      <family val="2"/>
    </font>
    <font>
      <b/>
      <sz val="11"/>
      <color indexed="10"/>
      <name val="Arial Narrow"/>
      <family val="2"/>
    </font>
    <font>
      <b/>
      <sz val="12"/>
      <name val="Arial Narrow"/>
      <family val="2"/>
    </font>
    <font>
      <b/>
      <u val="single"/>
      <sz val="10"/>
      <color indexed="8"/>
      <name val="Calibri"/>
      <family val="2"/>
    </font>
    <font>
      <b/>
      <sz val="6"/>
      <name val="Arial Narrow"/>
      <family val="2"/>
    </font>
    <font>
      <b/>
      <u val="single"/>
      <sz val="10"/>
      <name val="Arial Narrow"/>
      <family val="2"/>
    </font>
    <font>
      <sz val="10"/>
      <color indexed="8"/>
      <name val="Calibri"/>
      <family val="2"/>
    </font>
    <font>
      <u val="single"/>
      <sz val="10"/>
      <color indexed="12"/>
      <name val="Arial"/>
      <family val="2"/>
    </font>
    <font>
      <u val="single"/>
      <sz val="10"/>
      <color indexed="20"/>
      <name val="Arial"/>
      <family val="2"/>
    </font>
    <font>
      <b/>
      <sz val="9"/>
      <color indexed="8"/>
      <name val="Tahoma"/>
      <family val="2"/>
    </font>
    <font>
      <sz val="9"/>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Tahoma"/>
      <family val="2"/>
    </font>
    <font>
      <sz val="9"/>
      <color theme="1"/>
      <name val="Tahoma"/>
      <family val="2"/>
    </font>
    <font>
      <sz val="11"/>
      <color rgb="FF000000"/>
      <name val="Calibri"/>
      <family val="2"/>
    </font>
    <font>
      <sz val="10"/>
      <color theme="1"/>
      <name val="Arial"/>
      <family val="2"/>
    </font>
    <font>
      <sz val="10"/>
      <color rgb="FFFF0000"/>
      <name val="Arial Narrow"/>
      <family val="2"/>
    </font>
    <font>
      <b/>
      <sz val="10"/>
      <color rgb="FFFF0000"/>
      <name val="Arial Narrow"/>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3" tint="0.5999900102615356"/>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right/>
      <top/>
      <bottom style="thin"/>
    </border>
    <border>
      <left style="thin"/>
      <right/>
      <top/>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medium"/>
      <right style="medium"/>
      <top style="medium"/>
      <bottom style="medium"/>
    </border>
    <border>
      <left/>
      <right style="medium"/>
      <top style="medium"/>
      <bottom style="medium"/>
    </border>
    <border>
      <left style="medium"/>
      <right style="medium"/>
      <top>
        <color indexed="63"/>
      </top>
      <bottom style="mediu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top/>
      <bottom/>
    </border>
    <border>
      <left style="thin">
        <color indexed="8"/>
      </left>
      <right style="thin">
        <color indexed="8"/>
      </right>
      <top>
        <color indexed="63"/>
      </top>
      <bottom/>
    </border>
    <border>
      <left/>
      <right style="thin">
        <color indexed="8"/>
      </right>
      <top style="thin">
        <color indexed="8"/>
      </top>
      <bottom style="thin">
        <color indexed="8"/>
      </bottom>
    </border>
    <border>
      <left>
        <color indexed="63"/>
      </left>
      <right style="thin">
        <color indexed="8"/>
      </right>
      <top>
        <color indexed="63"/>
      </top>
      <bottom style="thin"/>
    </border>
    <border>
      <left/>
      <right style="thin">
        <color indexed="8"/>
      </right>
      <top style="thin"/>
      <bottom style="thin"/>
    </border>
    <border>
      <left style="thin"/>
      <right style="thin"/>
      <top/>
      <bottom/>
    </border>
    <border>
      <left style="medium"/>
      <right/>
      <top style="medium"/>
      <bottom/>
    </border>
    <border>
      <left/>
      <right style="medium"/>
      <top style="medium"/>
      <bottom/>
    </border>
    <border>
      <left style="medium"/>
      <right/>
      <top/>
      <bottom style="medium"/>
    </border>
    <border>
      <left/>
      <right/>
      <top style="medium"/>
      <bottom/>
    </border>
    <border>
      <left/>
      <right style="medium">
        <color indexed="8"/>
      </right>
      <top style="medium"/>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bottom/>
    </border>
    <border>
      <left style="medium">
        <color indexed="8"/>
      </left>
      <right/>
      <top/>
      <bottom style="medium"/>
    </border>
    <border>
      <left/>
      <right/>
      <top/>
      <bottom style="medium"/>
    </border>
    <border>
      <left/>
      <right style="medium">
        <color indexed="8"/>
      </right>
      <top/>
      <bottom style="medium"/>
    </border>
    <border>
      <left style="medium"/>
      <right/>
      <top style="medium">
        <color indexed="8"/>
      </top>
      <bottom style="medium"/>
    </border>
    <border>
      <left/>
      <right/>
      <top style="medium">
        <color indexed="8"/>
      </top>
      <bottom style="medium"/>
    </border>
    <border>
      <left/>
      <right style="medium">
        <color indexed="8"/>
      </right>
      <top style="medium">
        <color indexed="8"/>
      </top>
      <bottom style="medium"/>
    </border>
    <border>
      <left style="medium">
        <color indexed="8"/>
      </left>
      <right/>
      <top style="medium"/>
      <bottom style="medium"/>
    </border>
    <border>
      <left/>
      <right/>
      <top style="medium"/>
      <bottom style="medium"/>
    </border>
    <border>
      <left/>
      <right style="medium">
        <color indexed="8"/>
      </right>
      <top style="medium"/>
      <bottom style="medium"/>
    </border>
    <border>
      <left style="medium"/>
      <right/>
      <top style="medium">
        <color indexed="8"/>
      </top>
      <bottom/>
    </border>
    <border>
      <left/>
      <right style="medium"/>
      <top style="medium">
        <color indexed="8"/>
      </top>
      <bottom/>
    </border>
    <border>
      <left/>
      <right/>
      <top style="medium">
        <color indexed="8"/>
      </top>
      <bottom/>
    </border>
    <border>
      <left/>
      <right style="medium">
        <color indexed="8"/>
      </right>
      <top style="medium">
        <color indexed="8"/>
      </top>
      <bottom/>
    </border>
    <border>
      <left style="medium">
        <color indexed="8"/>
      </left>
      <right/>
      <top style="medium">
        <color indexed="8"/>
      </top>
      <bottom/>
    </border>
    <border>
      <left style="medium"/>
      <right/>
      <top style="medium"/>
      <bottom style="medium"/>
    </border>
    <border>
      <left>
        <color indexed="63"/>
      </left>
      <right>
        <color indexed="63"/>
      </right>
      <top style="thin">
        <color indexed="8"/>
      </top>
      <bottom style="thin">
        <color indexed="8"/>
      </bottom>
    </border>
    <border>
      <left/>
      <right style="thin"/>
      <top/>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right style="thin"/>
      <top/>
      <bottom style="thin"/>
    </border>
    <border>
      <left style="thin"/>
      <right>
        <color indexed="63"/>
      </right>
      <top style="thin">
        <color indexed="8"/>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color indexed="63"/>
      </left>
      <right>
        <color indexed="63"/>
      </right>
      <top style="thin">
        <color indexed="8"/>
      </top>
      <bottom style="thin"/>
    </border>
    <border>
      <left style="thin"/>
      <right style="medium"/>
      <top style="thin"/>
      <bottom style="medium"/>
    </border>
    <border>
      <left/>
      <right style="medium"/>
      <top style="thin"/>
      <bottom style="thin"/>
    </border>
  </borders>
  <cellStyleXfs count="20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2"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2"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2"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2"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2"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2"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2"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3" fillId="2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43" fillId="2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43" fillId="3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43" fillId="3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3" fillId="3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43" fillId="3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19" fillId="3" borderId="0" applyNumberFormat="0" applyBorder="0" applyAlignment="0" applyProtection="0"/>
    <xf numFmtId="0" fontId="44" fillId="3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39" borderId="1" applyNumberFormat="0" applyAlignment="0" applyProtection="0"/>
    <xf numFmtId="0" fontId="45" fillId="40" borderId="2" applyNumberFormat="0" applyAlignment="0" applyProtection="0"/>
    <xf numFmtId="0" fontId="14" fillId="39" borderId="1" applyNumberFormat="0" applyAlignment="0" applyProtection="0"/>
    <xf numFmtId="0" fontId="14" fillId="39" borderId="1" applyNumberFormat="0" applyAlignment="0" applyProtection="0"/>
    <xf numFmtId="0" fontId="14" fillId="39" borderId="1" applyNumberFormat="0" applyAlignment="0" applyProtection="0"/>
    <xf numFmtId="0" fontId="14" fillId="39" borderId="1" applyNumberFormat="0" applyAlignment="0" applyProtection="0"/>
    <xf numFmtId="0" fontId="46" fillId="41" borderId="3" applyNumberFormat="0" applyAlignment="0" applyProtection="0"/>
    <xf numFmtId="0" fontId="15" fillId="42" borderId="4" applyNumberFormat="0" applyAlignment="0" applyProtection="0"/>
    <xf numFmtId="0" fontId="15" fillId="42" borderId="4" applyNumberFormat="0" applyAlignment="0" applyProtection="0"/>
    <xf numFmtId="0" fontId="15" fillId="42" borderId="4" applyNumberFormat="0" applyAlignment="0" applyProtection="0"/>
    <xf numFmtId="0" fontId="15" fillId="42" borderId="4" applyNumberFormat="0" applyAlignment="0" applyProtection="0"/>
    <xf numFmtId="0" fontId="47"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3" fillId="4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3" fillId="4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43" fillId="4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43" fillId="4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3" fillId="47"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43" fillId="48"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49" fillId="49" borderId="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9"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9"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9"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9" fontId="0" fillId="0" borderId="0" applyFont="0" applyFill="0" applyBorder="0" applyAlignment="0" applyProtection="0"/>
    <xf numFmtId="180" fontId="0" fillId="0" borderId="0" applyFill="0" applyBorder="0" applyAlignment="0" applyProtection="0"/>
    <xf numFmtId="19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9"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0" fontId="23"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17" fillId="0" borderId="9"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0"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81" fontId="0" fillId="0" borderId="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1"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90" fontId="0" fillId="0" borderId="0" applyFont="0" applyFill="0" applyBorder="0" applyAlignment="0" applyProtection="0"/>
    <xf numFmtId="19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1"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1"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1"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9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1"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1"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1"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1"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43" fontId="1"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90"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0" fillId="0" borderId="0" applyFont="0" applyFill="0" applyBorder="0" applyAlignment="0" applyProtection="0"/>
    <xf numFmtId="187" fontId="1" fillId="0" borderId="0" applyFont="0" applyFill="0" applyBorder="0" applyAlignment="0" applyProtection="0"/>
    <xf numFmtId="42" fontId="28" fillId="0" borderId="0">
      <alignment/>
      <protection/>
    </xf>
    <xf numFmtId="42" fontId="28" fillId="0" borderId="0">
      <alignment/>
      <protection/>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84" fontId="0" fillId="0" borderId="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83" fontId="0" fillId="0" borderId="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9" fontId="1" fillId="0" borderId="0" applyFont="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9" fontId="1"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44" fontId="1"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8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28" fillId="0" borderId="0">
      <alignment/>
      <protection/>
    </xf>
    <xf numFmtId="44" fontId="1" fillId="0" borderId="0" applyFont="0" applyFill="0" applyBorder="0" applyAlignment="0" applyProtection="0"/>
    <xf numFmtId="44" fontId="1" fillId="0" borderId="0" applyFont="0" applyFill="0" applyBorder="0" applyAlignment="0" applyProtection="0"/>
    <xf numFmtId="44" fontId="28"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1"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53"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28" fillId="0" borderId="0">
      <alignment/>
      <protection/>
    </xf>
    <xf numFmtId="0" fontId="0" fillId="53" borderId="10" applyNumberFormat="0" applyFont="0" applyAlignment="0" applyProtection="0"/>
    <xf numFmtId="0" fontId="0" fillId="54" borderId="11" applyNumberFormat="0" applyFont="0" applyAlignment="0" applyProtection="0"/>
    <xf numFmtId="0" fontId="0" fillId="54" borderId="11" applyNumberFormat="0" applyFont="0" applyAlignment="0" applyProtection="0"/>
    <xf numFmtId="0" fontId="0" fillId="54" borderId="11" applyNumberFormat="0" applyFont="0" applyAlignment="0" applyProtection="0"/>
    <xf numFmtId="0" fontId="0" fillId="54" borderId="11" applyNumberFormat="0" applyFont="0" applyAlignment="0" applyProtection="0"/>
    <xf numFmtId="0" fontId="21"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40" borderId="13"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0" fillId="0" borderId="0">
      <alignment/>
      <protection/>
    </xf>
    <xf numFmtId="0" fontId="5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58" fillId="0" borderId="14"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59" fillId="0" borderId="15"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48" fillId="0" borderId="16"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0"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cellStyleXfs>
  <cellXfs count="744">
    <xf numFmtId="0" fontId="0" fillId="0" borderId="0" xfId="0" applyAlignment="1">
      <alignment/>
    </xf>
    <xf numFmtId="0" fontId="2" fillId="0" borderId="0" xfId="0" applyFont="1" applyAlignment="1">
      <alignment/>
    </xf>
    <xf numFmtId="0" fontId="2" fillId="0" borderId="19" xfId="0" applyFont="1" applyFill="1" applyBorder="1" applyAlignment="1">
      <alignment horizontal="left" vertical="center" wrapText="1"/>
    </xf>
    <xf numFmtId="0" fontId="2" fillId="0" borderId="19" xfId="0" applyFont="1" applyFill="1" applyBorder="1" applyAlignment="1" applyProtection="1">
      <alignment horizontal="center"/>
      <protection locked="0"/>
    </xf>
    <xf numFmtId="0" fontId="2" fillId="0" borderId="0" xfId="0" applyFont="1" applyFill="1" applyAlignment="1">
      <alignment/>
    </xf>
    <xf numFmtId="0" fontId="2" fillId="0" borderId="19" xfId="0" applyFont="1" applyFill="1" applyBorder="1" applyAlignment="1">
      <alignment vertical="center" wrapText="1"/>
    </xf>
    <xf numFmtId="0" fontId="4" fillId="0" borderId="19" xfId="0" applyFont="1" applyFill="1" applyBorder="1" applyAlignment="1">
      <alignment horizontal="center" vertical="center"/>
    </xf>
    <xf numFmtId="0" fontId="2" fillId="0" borderId="19"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wrapText="1"/>
    </xf>
    <xf numFmtId="0" fontId="4" fillId="0" borderId="0" xfId="0" applyFont="1" applyFill="1" applyAlignment="1">
      <alignment/>
    </xf>
    <xf numFmtId="0" fontId="2" fillId="0" borderId="0" xfId="1603" applyFont="1" applyFill="1">
      <alignment/>
      <protection/>
    </xf>
    <xf numFmtId="0" fontId="2" fillId="0" borderId="0" xfId="1603" applyFont="1" applyFill="1" applyAlignment="1">
      <alignment horizontal="center"/>
      <protection/>
    </xf>
    <xf numFmtId="0" fontId="2" fillId="0" borderId="0" xfId="1603" applyFont="1" applyFill="1" applyAlignment="1">
      <alignment wrapText="1"/>
      <protection/>
    </xf>
    <xf numFmtId="0" fontId="4" fillId="0" borderId="0" xfId="1603" applyFont="1" applyFill="1">
      <alignment/>
      <protection/>
    </xf>
    <xf numFmtId="0" fontId="2" fillId="0" borderId="0" xfId="0" applyFont="1" applyFill="1" applyBorder="1" applyAlignment="1">
      <alignment horizontal="justify" vertical="center" wrapText="1"/>
    </xf>
    <xf numFmtId="0" fontId="4" fillId="0" borderId="19" xfId="0" applyFont="1" applyFill="1" applyBorder="1" applyAlignment="1">
      <alignment horizontal="center" vertical="center" wrapText="1"/>
    </xf>
    <xf numFmtId="0" fontId="2" fillId="0" borderId="20" xfId="1740" applyFont="1" applyFill="1" applyBorder="1" applyAlignment="1">
      <alignment horizontal="left" vertical="center"/>
      <protection/>
    </xf>
    <xf numFmtId="0" fontId="4" fillId="0" borderId="20" xfId="0" applyFont="1" applyFill="1" applyBorder="1" applyAlignment="1">
      <alignment/>
    </xf>
    <xf numFmtId="0" fontId="4" fillId="0" borderId="0"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2" fillId="0" borderId="20" xfId="0" applyFont="1" applyFill="1" applyBorder="1" applyAlignment="1" applyProtection="1">
      <alignment horizontal="center"/>
      <protection locked="0"/>
    </xf>
    <xf numFmtId="0" fontId="2" fillId="0" borderId="20" xfId="0" applyFont="1" applyFill="1" applyBorder="1" applyAlignment="1">
      <alignment horizontal="center"/>
    </xf>
    <xf numFmtId="0" fontId="2" fillId="0" borderId="20" xfId="0" applyFont="1" applyFill="1" applyBorder="1" applyAlignment="1" applyProtection="1">
      <alignment wrapText="1"/>
      <protection locked="0"/>
    </xf>
    <xf numFmtId="0" fontId="2" fillId="0" borderId="20" xfId="1603" applyFont="1" applyFill="1" applyBorder="1" applyAlignment="1">
      <alignment horizontal="justify" vertical="center" wrapText="1"/>
      <protection/>
    </xf>
    <xf numFmtId="0" fontId="2" fillId="0" borderId="20" xfId="0" applyFont="1" applyFill="1" applyBorder="1" applyAlignment="1">
      <alignment horizontal="center" vertical="center" wrapText="1"/>
    </xf>
    <xf numFmtId="0" fontId="2" fillId="0" borderId="20" xfId="0" applyFont="1" applyFill="1" applyBorder="1" applyAlignment="1">
      <alignment wrapText="1"/>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2" fillId="0" borderId="0" xfId="1740" applyFont="1" applyFill="1" applyBorder="1" applyAlignment="1">
      <alignment horizontal="left" vertical="center"/>
      <protection/>
    </xf>
    <xf numFmtId="0" fontId="2" fillId="0" borderId="20" xfId="0" applyFont="1" applyFill="1" applyBorder="1" applyAlignment="1">
      <alignment horizontal="left" vertical="center" wrapText="1"/>
    </xf>
    <xf numFmtId="0" fontId="2" fillId="0" borderId="20" xfId="0" applyFont="1" applyFill="1" applyBorder="1" applyAlignment="1">
      <alignment horizontal="justify" vertical="center" wrapText="1"/>
    </xf>
    <xf numFmtId="0" fontId="4" fillId="0" borderId="19" xfId="1603" applyFont="1" applyFill="1" applyBorder="1" applyAlignment="1">
      <alignment horizontal="center" vertical="center" wrapText="1"/>
      <protection/>
    </xf>
    <xf numFmtId="0" fontId="2" fillId="0" borderId="0" xfId="1604" applyFont="1">
      <alignment/>
      <protection/>
    </xf>
    <xf numFmtId="0" fontId="4" fillId="0" borderId="24" xfId="1604" applyFont="1" applyFill="1" applyBorder="1" applyAlignment="1">
      <alignment horizontal="center" vertical="center" wrapText="1"/>
      <protection/>
    </xf>
    <xf numFmtId="0" fontId="4" fillId="0" borderId="25" xfId="1604" applyFont="1" applyFill="1" applyBorder="1" applyAlignment="1">
      <alignment horizontal="center" vertical="center" wrapText="1"/>
      <protection/>
    </xf>
    <xf numFmtId="0" fontId="2" fillId="0" borderId="0" xfId="1604" applyFont="1" applyFill="1" applyAlignment="1">
      <alignment horizontal="center" vertical="center" wrapText="1"/>
      <protection/>
    </xf>
    <xf numFmtId="188" fontId="2" fillId="0" borderId="20" xfId="1604" applyNumberFormat="1" applyFont="1" applyBorder="1">
      <alignment/>
      <protection/>
    </xf>
    <xf numFmtId="188" fontId="2" fillId="0" borderId="26" xfId="1604" applyNumberFormat="1" applyFont="1" applyBorder="1">
      <alignment/>
      <protection/>
    </xf>
    <xf numFmtId="0" fontId="2" fillId="0" borderId="0" xfId="1604" applyFont="1" applyAlignment="1">
      <alignment horizontal="center"/>
      <protection/>
    </xf>
    <xf numFmtId="0" fontId="2" fillId="0" borderId="0" xfId="1604" applyFont="1" applyAlignment="1">
      <alignment horizontal="justify"/>
      <protection/>
    </xf>
    <xf numFmtId="0" fontId="2" fillId="0" borderId="20" xfId="1603" applyFont="1" applyFill="1" applyBorder="1" applyAlignment="1">
      <alignment horizontal="left" vertical="center" wrapText="1"/>
      <protection/>
    </xf>
    <xf numFmtId="0" fontId="2" fillId="0" borderId="20" xfId="1614" applyFont="1" applyFill="1" applyBorder="1" applyAlignment="1">
      <alignment horizontal="left" vertical="center" wrapText="1"/>
      <protection/>
    </xf>
    <xf numFmtId="0" fontId="2" fillId="0" borderId="19" xfId="0" applyFont="1" applyFill="1" applyBorder="1" applyAlignment="1">
      <alignment wrapText="1"/>
    </xf>
    <xf numFmtId="0" fontId="2" fillId="0" borderId="0" xfId="0" applyFont="1" applyFill="1" applyBorder="1" applyAlignment="1">
      <alignment vertical="center" wrapText="1"/>
    </xf>
    <xf numFmtId="0" fontId="2" fillId="0" borderId="0" xfId="0" applyFont="1" applyFill="1" applyBorder="1" applyAlignment="1">
      <alignment horizontal="justify" wrapText="1"/>
    </xf>
    <xf numFmtId="0" fontId="2" fillId="0" borderId="0" xfId="0" applyFont="1" applyFill="1" applyBorder="1" applyAlignment="1">
      <alignment horizontal="center"/>
    </xf>
    <xf numFmtId="0" fontId="2" fillId="0" borderId="0" xfId="0" applyFont="1" applyFill="1" applyBorder="1" applyAlignment="1">
      <alignment wrapText="1"/>
    </xf>
    <xf numFmtId="0" fontId="4" fillId="0" borderId="19" xfId="0" applyFont="1" applyFill="1" applyBorder="1" applyAlignment="1">
      <alignment horizontal="center"/>
    </xf>
    <xf numFmtId="0" fontId="4" fillId="0" borderId="19" xfId="0" applyFont="1" applyFill="1" applyBorder="1" applyAlignment="1">
      <alignment horizontal="center" wrapText="1"/>
    </xf>
    <xf numFmtId="0" fontId="2" fillId="0" borderId="19" xfId="0" applyFont="1" applyFill="1" applyBorder="1" applyAlignment="1">
      <alignment/>
    </xf>
    <xf numFmtId="0" fontId="4" fillId="0" borderId="27" xfId="0" applyFont="1" applyFill="1" applyBorder="1" applyAlignment="1">
      <alignment horizontal="center" vertical="center" wrapText="1"/>
    </xf>
    <xf numFmtId="0" fontId="4"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20" xfId="0" applyFont="1" applyFill="1" applyBorder="1" applyAlignment="1">
      <alignment horizontal="center"/>
    </xf>
    <xf numFmtId="0" fontId="3" fillId="0" borderId="20" xfId="0" applyFont="1" applyFill="1" applyBorder="1" applyAlignment="1">
      <alignment/>
    </xf>
    <xf numFmtId="0" fontId="2" fillId="0" borderId="20" xfId="1614" applyFont="1" applyFill="1" applyBorder="1" applyAlignment="1">
      <alignment horizontal="justify" vertical="center" wrapText="1"/>
      <protection/>
    </xf>
    <xf numFmtId="0" fontId="2" fillId="0" borderId="27" xfId="0" applyFont="1" applyFill="1" applyBorder="1" applyAlignment="1" applyProtection="1">
      <alignment horizontal="center"/>
      <protection locked="0"/>
    </xf>
    <xf numFmtId="0" fontId="2" fillId="0" borderId="20" xfId="1688" applyFont="1" applyFill="1" applyBorder="1" applyAlignment="1">
      <alignment vertical="center" wrapText="1"/>
      <protection/>
    </xf>
    <xf numFmtId="0" fontId="2" fillId="0" borderId="20" xfId="1604" applyFont="1" applyFill="1" applyBorder="1" applyAlignment="1">
      <alignment horizontal="left" vertical="center" wrapText="1"/>
      <protection/>
    </xf>
    <xf numFmtId="0" fontId="2" fillId="0" borderId="20" xfId="1604" applyFont="1" applyFill="1" applyBorder="1" applyAlignment="1">
      <alignment horizontal="justify" vertical="center" wrapText="1"/>
      <protection/>
    </xf>
    <xf numFmtId="0" fontId="4" fillId="0" borderId="27" xfId="1603" applyFont="1" applyFill="1" applyBorder="1" applyAlignment="1">
      <alignment horizontal="center" vertical="center" wrapText="1"/>
      <protection/>
    </xf>
    <xf numFmtId="0" fontId="2" fillId="0" borderId="20" xfId="1603" applyFont="1" applyFill="1" applyBorder="1" applyAlignment="1" applyProtection="1">
      <alignment horizontal="center"/>
      <protection locked="0"/>
    </xf>
    <xf numFmtId="0" fontId="2" fillId="0" borderId="20" xfId="1603" applyFont="1" applyFill="1" applyBorder="1" applyAlignment="1" applyProtection="1">
      <alignment wrapText="1"/>
      <protection locked="0"/>
    </xf>
    <xf numFmtId="0" fontId="2" fillId="0" borderId="20" xfId="1740" applyFont="1" applyFill="1" applyBorder="1" applyAlignment="1">
      <alignment horizontal="center" vertical="center" wrapText="1"/>
      <protection/>
    </xf>
    <xf numFmtId="0" fontId="4" fillId="0" borderId="19" xfId="1603" applyFont="1" applyFill="1" applyBorder="1">
      <alignment/>
      <protection/>
    </xf>
    <xf numFmtId="0" fontId="4" fillId="0" borderId="19" xfId="1603" applyFont="1" applyFill="1" applyBorder="1" applyAlignment="1">
      <alignment horizontal="left" vertical="center"/>
      <protection/>
    </xf>
    <xf numFmtId="0" fontId="2" fillId="0" borderId="0" xfId="1603" applyFont="1" applyFill="1" applyAlignment="1">
      <alignment horizontal="left" wrapText="1"/>
      <protection/>
    </xf>
    <xf numFmtId="0" fontId="2" fillId="0" borderId="19" xfId="1603" applyFont="1" applyFill="1" applyBorder="1" applyAlignment="1">
      <alignment horizontal="center"/>
      <protection/>
    </xf>
    <xf numFmtId="0" fontId="2" fillId="0" borderId="0" xfId="1603" applyFont="1" applyFill="1" applyBorder="1" applyAlignment="1">
      <alignment horizontal="center" vertical="center" wrapText="1"/>
      <protection/>
    </xf>
    <xf numFmtId="0" fontId="2" fillId="0" borderId="0" xfId="1603" applyFont="1" applyFill="1" applyBorder="1" applyAlignment="1">
      <alignment horizontal="center"/>
      <protection/>
    </xf>
    <xf numFmtId="0" fontId="4" fillId="0" borderId="19" xfId="1603" applyFont="1" applyFill="1" applyBorder="1" applyAlignment="1">
      <alignment horizontal="center"/>
      <protection/>
    </xf>
    <xf numFmtId="0" fontId="4" fillId="0" borderId="19" xfId="1603" applyFont="1" applyFill="1" applyBorder="1" applyAlignment="1">
      <alignment horizontal="center" wrapText="1"/>
      <protection/>
    </xf>
    <xf numFmtId="0" fontId="2" fillId="0" borderId="19" xfId="1603" applyFont="1" applyFill="1" applyBorder="1">
      <alignment/>
      <protection/>
    </xf>
    <xf numFmtId="3" fontId="2" fillId="0" borderId="19" xfId="1603" applyNumberFormat="1" applyFont="1" applyFill="1" applyBorder="1" applyAlignment="1">
      <alignment horizontal="center"/>
      <protection/>
    </xf>
    <xf numFmtId="0" fontId="2" fillId="0" borderId="19" xfId="1603" applyFont="1" applyFill="1" applyBorder="1" applyAlignment="1">
      <alignment wrapText="1"/>
      <protection/>
    </xf>
    <xf numFmtId="3" fontId="2" fillId="0" borderId="19" xfId="0" applyNumberFormat="1" applyFont="1" applyFill="1" applyBorder="1" applyAlignment="1">
      <alignment horizontal="center"/>
    </xf>
    <xf numFmtId="0" fontId="2" fillId="0" borderId="20" xfId="1604" applyFont="1" applyFill="1" applyBorder="1" applyAlignment="1">
      <alignment vertical="center" wrapText="1"/>
      <protection/>
    </xf>
    <xf numFmtId="0" fontId="4" fillId="0" borderId="20" xfId="1603" applyFont="1" applyFill="1" applyBorder="1" applyAlignment="1">
      <alignment horizontal="center" vertical="center" wrapText="1"/>
      <protection/>
    </xf>
    <xf numFmtId="0" fontId="2" fillId="0" borderId="28" xfId="0" applyFont="1" applyFill="1" applyBorder="1" applyAlignment="1">
      <alignment horizontal="justify" vertical="center" wrapText="1"/>
    </xf>
    <xf numFmtId="0" fontId="2" fillId="0" borderId="21" xfId="1740" applyFont="1" applyFill="1" applyBorder="1" applyAlignment="1">
      <alignment horizontal="left" vertical="center"/>
      <protection/>
    </xf>
    <xf numFmtId="0" fontId="2" fillId="0" borderId="20" xfId="0" applyFont="1" applyFill="1" applyBorder="1" applyAlignment="1">
      <alignment vertical="center" wrapText="1"/>
    </xf>
    <xf numFmtId="0" fontId="4" fillId="0" borderId="20" xfId="0" applyFont="1" applyFill="1" applyBorder="1" applyAlignment="1">
      <alignment horizontal="center" vertical="center"/>
    </xf>
    <xf numFmtId="0" fontId="2" fillId="0" borderId="29" xfId="1604" applyFont="1" applyFill="1" applyBorder="1" applyAlignment="1">
      <alignment horizontal="justify" vertical="center" wrapText="1"/>
      <protection/>
    </xf>
    <xf numFmtId="0" fontId="2" fillId="0" borderId="27" xfId="1603"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wrapText="1"/>
      <protection locked="0"/>
    </xf>
    <xf numFmtId="0" fontId="2" fillId="0" borderId="21" xfId="0" applyFont="1" applyFill="1" applyBorder="1" applyAlignment="1">
      <alignment horizontal="justify" vertical="center" wrapText="1"/>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center"/>
    </xf>
    <xf numFmtId="0" fontId="2" fillId="0" borderId="30" xfId="0" applyFont="1" applyFill="1" applyBorder="1" applyAlignment="1">
      <alignment horizontal="justify" vertical="center" wrapText="1"/>
    </xf>
    <xf numFmtId="0" fontId="2" fillId="0" borderId="0" xfId="0" applyFont="1" applyFill="1" applyBorder="1" applyAlignment="1">
      <alignment horizontal="left" wrapText="1"/>
    </xf>
    <xf numFmtId="0" fontId="2" fillId="0" borderId="31" xfId="0" applyFont="1" applyFill="1" applyBorder="1" applyAlignment="1">
      <alignment vertical="center" wrapText="1"/>
    </xf>
    <xf numFmtId="0" fontId="2" fillId="0" borderId="0" xfId="2008" applyFont="1" applyFill="1" applyBorder="1" applyAlignment="1">
      <alignment horizontal="center" vertical="center" wrapText="1"/>
      <protection/>
    </xf>
    <xf numFmtId="0" fontId="2" fillId="0" borderId="0" xfId="1604" applyFont="1" applyFill="1" applyBorder="1" applyAlignment="1">
      <alignment horizontal="left" vertical="center" wrapText="1"/>
      <protection/>
    </xf>
    <xf numFmtId="0" fontId="2" fillId="0" borderId="20" xfId="0" applyFont="1" applyFill="1" applyBorder="1" applyAlignment="1" applyProtection="1">
      <alignment horizontal="center" vertical="center"/>
      <protection locked="0"/>
    </xf>
    <xf numFmtId="0" fontId="2" fillId="0" borderId="20" xfId="1604" applyFont="1" applyFill="1" applyBorder="1" applyAlignment="1">
      <alignment horizontal="center" vertical="center" wrapText="1"/>
      <protection/>
    </xf>
    <xf numFmtId="0" fontId="2" fillId="0" borderId="0" xfId="1604" applyFont="1" applyFill="1" applyBorder="1" applyAlignment="1">
      <alignment horizontal="justify" vertical="center" wrapText="1"/>
      <protection/>
    </xf>
    <xf numFmtId="0" fontId="3" fillId="0" borderId="0" xfId="0" applyFont="1" applyFill="1" applyBorder="1" applyAlignment="1">
      <alignment horizontal="center"/>
    </xf>
    <xf numFmtId="0" fontId="2" fillId="0" borderId="0" xfId="1603" applyFont="1" applyFill="1" applyBorder="1" applyAlignment="1" applyProtection="1">
      <alignment horizontal="center"/>
      <protection locked="0"/>
    </xf>
    <xf numFmtId="0" fontId="2" fillId="0" borderId="0" xfId="1603" applyFont="1" applyFill="1" applyBorder="1" applyAlignment="1" applyProtection="1">
      <alignment wrapText="1"/>
      <protection locked="0"/>
    </xf>
    <xf numFmtId="0" fontId="2" fillId="0" borderId="0" xfId="1604" applyFont="1" applyFill="1" applyBorder="1" applyAlignment="1">
      <alignment vertical="center" wrapText="1"/>
      <protection/>
    </xf>
    <xf numFmtId="0" fontId="11" fillId="0" borderId="20" xfId="0" applyFont="1" applyFill="1" applyBorder="1" applyAlignment="1">
      <alignment horizontal="center" vertical="center" wrapText="1"/>
    </xf>
    <xf numFmtId="0" fontId="2" fillId="0" borderId="32" xfId="1740" applyFont="1" applyFill="1" applyBorder="1" applyAlignment="1">
      <alignment horizontal="left" vertical="center"/>
      <protection/>
    </xf>
    <xf numFmtId="0" fontId="4" fillId="0" borderId="20" xfId="1604" applyFont="1" applyFill="1" applyBorder="1" applyAlignment="1">
      <alignment horizontal="center" vertical="center"/>
      <protection/>
    </xf>
    <xf numFmtId="0" fontId="2" fillId="0" borderId="33" xfId="0" applyFont="1" applyFill="1" applyBorder="1" applyAlignment="1">
      <alignment horizontal="left" vertical="center" wrapText="1"/>
    </xf>
    <xf numFmtId="0" fontId="2" fillId="0" borderId="0" xfId="1604" applyFont="1" applyAlignment="1">
      <alignment horizontal="justify" vertical="center" wrapText="1"/>
      <protection/>
    </xf>
    <xf numFmtId="0" fontId="2" fillId="0" borderId="0" xfId="1604" applyFont="1" applyFill="1" applyAlignment="1">
      <alignment horizontal="justify" vertical="center" wrapText="1"/>
      <protection/>
    </xf>
    <xf numFmtId="0" fontId="4" fillId="0" borderId="20" xfId="1604" applyFont="1" applyFill="1" applyBorder="1" applyAlignment="1">
      <alignment horizontal="center" vertical="center" wrapText="1"/>
      <protection/>
    </xf>
    <xf numFmtId="0" fontId="2" fillId="0" borderId="20" xfId="1604" applyFont="1" applyBorder="1" applyAlignment="1">
      <alignment horizontal="justify" vertical="center" wrapText="1"/>
      <protection/>
    </xf>
    <xf numFmtId="0" fontId="4" fillId="0" borderId="20" xfId="1604" applyFont="1" applyBorder="1" applyAlignment="1">
      <alignment horizontal="center" vertical="center" wrapText="1"/>
      <protection/>
    </xf>
    <xf numFmtId="0" fontId="4" fillId="0" borderId="0" xfId="1604" applyFont="1" applyAlignment="1">
      <alignment horizontal="justify" vertical="center" wrapText="1"/>
      <protection/>
    </xf>
    <xf numFmtId="0" fontId="2" fillId="0" borderId="20" xfId="0" applyFont="1" applyFill="1" applyBorder="1" applyAlignment="1" applyProtection="1">
      <alignment vertical="center"/>
      <protection locked="0"/>
    </xf>
    <xf numFmtId="0" fontId="2" fillId="0" borderId="20" xfId="1603" applyFont="1" applyFill="1" applyBorder="1" applyAlignment="1" applyProtection="1">
      <alignment/>
      <protection locked="0"/>
    </xf>
    <xf numFmtId="186" fontId="11" fillId="0" borderId="19" xfId="0" applyNumberFormat="1" applyFont="1" applyFill="1" applyBorder="1" applyAlignment="1">
      <alignment horizontal="center"/>
    </xf>
    <xf numFmtId="0" fontId="2" fillId="0" borderId="29" xfId="1604" applyFont="1" applyFill="1" applyBorder="1" applyAlignment="1">
      <alignment vertical="center" wrapText="1"/>
      <protection/>
    </xf>
    <xf numFmtId="0" fontId="4" fillId="0" borderId="20" xfId="1603" applyFont="1" applyFill="1" applyBorder="1" applyAlignment="1">
      <alignment horizontal="center" vertical="center"/>
      <protection/>
    </xf>
    <xf numFmtId="0" fontId="4" fillId="0" borderId="0" xfId="0" applyFont="1" applyFill="1" applyAlignment="1">
      <alignment horizontal="center"/>
    </xf>
    <xf numFmtId="0" fontId="4" fillId="0" borderId="0" xfId="0" applyFont="1" applyFill="1" applyAlignment="1">
      <alignment wrapText="1"/>
    </xf>
    <xf numFmtId="0" fontId="11" fillId="0" borderId="0" xfId="0" applyFont="1" applyFill="1" applyAlignment="1">
      <alignment/>
    </xf>
    <xf numFmtId="0" fontId="0" fillId="0" borderId="0" xfId="0" applyFont="1" applyFill="1" applyAlignment="1">
      <alignment/>
    </xf>
    <xf numFmtId="0" fontId="4" fillId="0" borderId="20" xfId="0" applyFont="1" applyFill="1" applyBorder="1" applyAlignment="1">
      <alignment horizontal="center"/>
    </xf>
    <xf numFmtId="0" fontId="2" fillId="0" borderId="0" xfId="0" applyFont="1" applyAlignment="1">
      <alignment horizontal="center"/>
    </xf>
    <xf numFmtId="0" fontId="2" fillId="55" borderId="20" xfId="0" applyFont="1" applyFill="1" applyBorder="1" applyAlignment="1">
      <alignment horizontal="center" vertical="center"/>
    </xf>
    <xf numFmtId="0" fontId="2" fillId="55" borderId="20" xfId="0" applyFont="1" applyFill="1" applyBorder="1" applyAlignment="1">
      <alignment horizontal="center" vertical="center" wrapText="1"/>
    </xf>
    <xf numFmtId="0" fontId="2" fillId="55" borderId="20" xfId="0" applyFont="1" applyFill="1" applyBorder="1" applyAlignment="1">
      <alignment horizontal="justify" vertical="center" wrapText="1"/>
    </xf>
    <xf numFmtId="0" fontId="2" fillId="0" borderId="20" xfId="0" applyFont="1" applyBorder="1" applyAlignment="1">
      <alignment horizontal="center" vertical="center"/>
    </xf>
    <xf numFmtId="0" fontId="2" fillId="0" borderId="20" xfId="0" applyFont="1" applyFill="1" applyBorder="1" applyAlignment="1">
      <alignment/>
    </xf>
    <xf numFmtId="0" fontId="2" fillId="0" borderId="0" xfId="0" applyFont="1" applyFill="1" applyBorder="1" applyAlignment="1">
      <alignment horizontal="center" vertical="center" wrapText="1"/>
    </xf>
    <xf numFmtId="0" fontId="2" fillId="0" borderId="0" xfId="0" applyFont="1" applyAlignment="1">
      <alignment wrapText="1"/>
    </xf>
    <xf numFmtId="0" fontId="2" fillId="0" borderId="20" xfId="0" applyFont="1" applyBorder="1" applyAlignment="1">
      <alignment horizontal="justify" vertical="center" wrapText="1"/>
    </xf>
    <xf numFmtId="0" fontId="2" fillId="0" borderId="20" xfId="0" applyFont="1" applyFill="1" applyBorder="1" applyAlignment="1">
      <alignment horizontal="left" wrapText="1"/>
    </xf>
    <xf numFmtId="0" fontId="2" fillId="0" borderId="0" xfId="1614" applyFont="1">
      <alignment/>
      <protection/>
    </xf>
    <xf numFmtId="0" fontId="2" fillId="55" borderId="0" xfId="1740" applyFont="1" applyFill="1">
      <alignment/>
      <protection/>
    </xf>
    <xf numFmtId="0" fontId="2" fillId="0" borderId="0" xfId="1740" applyFont="1" applyFill="1" applyAlignment="1">
      <alignment horizontal="center"/>
      <protection/>
    </xf>
    <xf numFmtId="0" fontId="2" fillId="0" borderId="0" xfId="1740" applyFont="1" applyFill="1" applyAlignment="1">
      <alignment wrapText="1"/>
      <protection/>
    </xf>
    <xf numFmtId="0" fontId="4" fillId="0" borderId="0" xfId="0" applyFont="1" applyAlignment="1">
      <alignment/>
    </xf>
    <xf numFmtId="0" fontId="4" fillId="0" borderId="20" xfId="0" applyFont="1" applyFill="1" applyBorder="1" applyAlignment="1">
      <alignment horizontal="center" wrapText="1"/>
    </xf>
    <xf numFmtId="0" fontId="4" fillId="0" borderId="2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Alignment="1">
      <alignment horizontal="center" vertical="center" wrapText="1"/>
    </xf>
    <xf numFmtId="0" fontId="2" fillId="0" borderId="20" xfId="1603" applyFont="1" applyFill="1" applyBorder="1" applyAlignment="1">
      <alignment horizontal="center" vertical="center" wrapText="1"/>
      <protection/>
    </xf>
    <xf numFmtId="0" fontId="31" fillId="0" borderId="0" xfId="0" applyFont="1" applyFill="1" applyAlignment="1">
      <alignment/>
    </xf>
    <xf numFmtId="0" fontId="31" fillId="0" borderId="0" xfId="1603" applyFont="1" applyFill="1">
      <alignment/>
      <protection/>
    </xf>
    <xf numFmtId="0" fontId="31" fillId="55" borderId="0" xfId="0" applyFont="1" applyFill="1" applyAlignment="1">
      <alignment/>
    </xf>
    <xf numFmtId="0" fontId="2" fillId="0" borderId="0" xfId="0" applyFont="1" applyAlignment="1">
      <alignment horizontal="justify" vertical="top" wrapText="1"/>
    </xf>
    <xf numFmtId="0" fontId="4" fillId="0" borderId="0" xfId="0" applyFont="1" applyAlignment="1">
      <alignment horizontal="justify" vertical="top" wrapText="1"/>
    </xf>
    <xf numFmtId="0" fontId="2" fillId="0" borderId="20" xfId="0" applyFont="1" applyBorder="1" applyAlignment="1">
      <alignment vertical="center" wrapText="1"/>
    </xf>
    <xf numFmtId="0" fontId="2" fillId="0" borderId="20" xfId="0" applyFont="1" applyBorder="1" applyAlignment="1">
      <alignment horizontal="justify" wrapText="1"/>
    </xf>
    <xf numFmtId="0" fontId="2" fillId="55" borderId="20" xfId="1740" applyFont="1" applyFill="1" applyBorder="1" applyAlignment="1">
      <alignment horizontal="left" vertical="center" wrapText="1"/>
      <protection/>
    </xf>
    <xf numFmtId="0" fontId="2" fillId="55" borderId="20" xfId="1740" applyFont="1" applyFill="1" applyBorder="1" applyAlignment="1">
      <alignment horizontal="justify" vertical="top" wrapText="1"/>
      <protection/>
    </xf>
    <xf numFmtId="0" fontId="7" fillId="0" borderId="0" xfId="0" applyFont="1" applyBorder="1" applyAlignment="1">
      <alignment/>
    </xf>
    <xf numFmtId="0" fontId="7" fillId="0" borderId="0" xfId="0" applyFont="1" applyAlignment="1">
      <alignment/>
    </xf>
    <xf numFmtId="0" fontId="10" fillId="0" borderId="0" xfId="0" applyFont="1" applyBorder="1" applyAlignment="1">
      <alignment/>
    </xf>
    <xf numFmtId="0" fontId="10" fillId="0" borderId="0" xfId="0" applyFont="1" applyBorder="1" applyAlignment="1">
      <alignment horizontal="left"/>
    </xf>
    <xf numFmtId="0" fontId="4" fillId="0" borderId="34" xfId="1740" applyFont="1" applyFill="1" applyBorder="1" applyAlignment="1">
      <alignment horizontal="left" vertical="center"/>
      <protection/>
    </xf>
    <xf numFmtId="0" fontId="4" fillId="0" borderId="35" xfId="1740" applyFont="1" applyFill="1" applyBorder="1" applyAlignment="1">
      <alignment horizontal="left" vertical="center"/>
      <protection/>
    </xf>
    <xf numFmtId="0" fontId="4" fillId="0" borderId="36" xfId="1740" applyFont="1" applyFill="1" applyBorder="1" applyAlignment="1">
      <alignment horizontal="left" vertical="center"/>
      <protection/>
    </xf>
    <xf numFmtId="0" fontId="2" fillId="0" borderId="0" xfId="0" applyFont="1" applyAlignment="1">
      <alignment horizontal="center" vertical="center" wrapText="1"/>
    </xf>
    <xf numFmtId="0" fontId="2" fillId="0" borderId="0" xfId="1604" applyFont="1" applyAlignment="1">
      <alignment horizontal="justify" vertical="center"/>
      <protection/>
    </xf>
    <xf numFmtId="0" fontId="4" fillId="0" borderId="37" xfId="1604" applyFont="1" applyBorder="1" applyAlignment="1">
      <alignment horizontal="justify" vertical="center" wrapText="1"/>
      <protection/>
    </xf>
    <xf numFmtId="0" fontId="4" fillId="0" borderId="38" xfId="1604" applyFont="1" applyBorder="1" applyAlignment="1">
      <alignment horizontal="justify" vertical="center" wrapText="1"/>
      <protection/>
    </xf>
    <xf numFmtId="0" fontId="2" fillId="0" borderId="39" xfId="1604" applyFont="1" applyBorder="1" applyAlignment="1">
      <alignment horizontal="justify" vertical="center" wrapText="1"/>
      <protection/>
    </xf>
    <xf numFmtId="0" fontId="2" fillId="0" borderId="40" xfId="1604" applyFont="1" applyBorder="1" applyAlignment="1">
      <alignment horizontal="justify" vertical="center" wrapText="1"/>
      <protection/>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justify" vertical="center"/>
    </xf>
    <xf numFmtId="0" fontId="2" fillId="0" borderId="0" xfId="1604" applyFont="1" applyAlignment="1">
      <alignment vertical="center" wrapText="1"/>
      <protection/>
    </xf>
    <xf numFmtId="0" fontId="0" fillId="0" borderId="0" xfId="0" applyFont="1" applyAlignment="1">
      <alignment horizontal="justify" vertical="top" wrapText="1"/>
    </xf>
    <xf numFmtId="0" fontId="2" fillId="0" borderId="20" xfId="0" applyFont="1" applyBorder="1" applyAlignment="1">
      <alignment horizontal="center" vertical="center" wrapText="1"/>
    </xf>
    <xf numFmtId="0" fontId="4" fillId="0" borderId="20" xfId="0" applyFont="1" applyBorder="1" applyAlignment="1">
      <alignment horizontal="justify" vertical="top" wrapText="1"/>
    </xf>
    <xf numFmtId="0" fontId="2" fillId="0" borderId="20" xfId="0" applyFont="1" applyBorder="1" applyAlignment="1">
      <alignment horizontal="justify" vertical="top" wrapText="1"/>
    </xf>
    <xf numFmtId="186" fontId="10" fillId="0" borderId="0" xfId="0" applyNumberFormat="1" applyFont="1" applyBorder="1" applyAlignment="1">
      <alignment horizontal="center" vertical="center"/>
    </xf>
    <xf numFmtId="0" fontId="10" fillId="0" borderId="0" xfId="0" applyFont="1" applyBorder="1" applyAlignment="1">
      <alignment/>
    </xf>
    <xf numFmtId="0" fontId="0" fillId="0" borderId="0" xfId="0" applyFont="1" applyAlignment="1">
      <alignment/>
    </xf>
    <xf numFmtId="0" fontId="10" fillId="0" borderId="39" xfId="1849" applyFont="1" applyBorder="1" applyAlignment="1">
      <alignment horizontal="center" vertical="center" wrapText="1"/>
      <protection/>
    </xf>
    <xf numFmtId="0" fontId="10" fillId="0" borderId="40" xfId="1849" applyFont="1" applyBorder="1" applyAlignment="1">
      <alignment vertical="center" wrapText="1"/>
      <protection/>
    </xf>
    <xf numFmtId="0" fontId="37" fillId="0" borderId="0" xfId="1849" applyFont="1" applyAlignment="1">
      <alignment vertical="center" wrapText="1"/>
      <protection/>
    </xf>
    <xf numFmtId="0" fontId="37" fillId="0" borderId="0" xfId="1849" applyFont="1" applyAlignment="1">
      <alignment vertical="top" wrapText="1"/>
      <protection/>
    </xf>
    <xf numFmtId="0" fontId="37" fillId="0" borderId="0" xfId="1849" applyFont="1" applyAlignment="1">
      <alignment wrapText="1"/>
      <protection/>
    </xf>
    <xf numFmtId="0" fontId="4" fillId="0" borderId="0" xfId="0" applyFont="1" applyAlignment="1">
      <alignment vertical="center"/>
    </xf>
    <xf numFmtId="0" fontId="4" fillId="0" borderId="0" xfId="0" applyFont="1" applyAlignment="1">
      <alignment horizontal="justify" vertical="center"/>
    </xf>
    <xf numFmtId="0" fontId="4" fillId="0" borderId="30" xfId="0" applyFont="1" applyFill="1" applyBorder="1" applyAlignment="1" applyProtection="1">
      <alignment horizontal="left"/>
      <protection locked="0"/>
    </xf>
    <xf numFmtId="0" fontId="4" fillId="0" borderId="41" xfId="0" applyFont="1" applyFill="1" applyBorder="1" applyAlignment="1">
      <alignment/>
    </xf>
    <xf numFmtId="0" fontId="4" fillId="0" borderId="42" xfId="0" applyFont="1" applyFill="1" applyBorder="1" applyAlignment="1">
      <alignment/>
    </xf>
    <xf numFmtId="0" fontId="4" fillId="0" borderId="43" xfId="0" applyFont="1" applyFill="1" applyBorder="1" applyAlignment="1">
      <alignment/>
    </xf>
    <xf numFmtId="0" fontId="2" fillId="55" borderId="0" xfId="0" applyFont="1" applyFill="1" applyBorder="1" applyAlignment="1">
      <alignment/>
    </xf>
    <xf numFmtId="0" fontId="2" fillId="0" borderId="42" xfId="1604" applyFont="1" applyBorder="1" applyAlignment="1">
      <alignment horizontal="justify" vertical="center" wrapText="1"/>
      <protection/>
    </xf>
    <xf numFmtId="0" fontId="2" fillId="0" borderId="43" xfId="1604" applyFont="1" applyBorder="1" applyAlignment="1">
      <alignment horizontal="justify" vertical="center" wrapText="1"/>
      <protection/>
    </xf>
    <xf numFmtId="188" fontId="2" fillId="0" borderId="20" xfId="1604" applyNumberFormat="1" applyFont="1" applyBorder="1" applyAlignment="1">
      <alignment horizontal="right" vertical="center" wrapText="1"/>
      <protection/>
    </xf>
    <xf numFmtId="0" fontId="2" fillId="0" borderId="22" xfId="1740" applyFont="1" applyFill="1" applyBorder="1" applyAlignment="1">
      <alignment vertical="center"/>
      <protection/>
    </xf>
    <xf numFmtId="0" fontId="2" fillId="0" borderId="23" xfId="1740" applyFont="1" applyFill="1" applyBorder="1" applyAlignment="1">
      <alignment vertical="center"/>
      <protection/>
    </xf>
    <xf numFmtId="188" fontId="2" fillId="56" borderId="20" xfId="1604" applyNumberFormat="1" applyFont="1" applyFill="1" applyBorder="1" applyAlignment="1">
      <alignment horizontal="right" vertical="center" wrapText="1"/>
      <protection/>
    </xf>
    <xf numFmtId="0" fontId="35" fillId="0" borderId="44" xfId="1604" applyFont="1" applyFill="1" applyBorder="1" applyAlignment="1">
      <alignment horizontal="center" vertical="center" wrapText="1"/>
      <protection/>
    </xf>
    <xf numFmtId="0" fontId="2" fillId="0" borderId="41" xfId="1604" applyFont="1" applyBorder="1" applyAlignment="1">
      <alignment horizontal="justify" vertical="center" wrapText="1"/>
      <protection/>
    </xf>
    <xf numFmtId="188" fontId="2" fillId="0" borderId="45" xfId="1604" applyNumberFormat="1" applyFont="1" applyBorder="1" applyAlignment="1">
      <alignment horizontal="right" vertical="center" wrapText="1"/>
      <protection/>
    </xf>
    <xf numFmtId="188" fontId="2" fillId="0" borderId="45" xfId="1604" applyNumberFormat="1" applyFont="1" applyBorder="1">
      <alignment/>
      <protection/>
    </xf>
    <xf numFmtId="188" fontId="2" fillId="0" borderId="46" xfId="1604" applyNumberFormat="1" applyFont="1" applyBorder="1">
      <alignment/>
      <protection/>
    </xf>
    <xf numFmtId="188" fontId="2" fillId="0" borderId="47" xfId="1604" applyNumberFormat="1" applyFont="1" applyBorder="1" applyAlignment="1">
      <alignment horizontal="center" vertical="center" wrapText="1"/>
      <protection/>
    </xf>
    <xf numFmtId="0" fontId="2" fillId="0" borderId="48" xfId="0" applyFont="1" applyFill="1" applyBorder="1" applyAlignment="1">
      <alignment vertical="center" wrapText="1"/>
    </xf>
    <xf numFmtId="0" fontId="2" fillId="0" borderId="49" xfId="1603" applyFont="1" applyFill="1" applyBorder="1" applyAlignment="1">
      <alignment horizontal="left" vertical="center" wrapText="1"/>
      <protection/>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4" fillId="0" borderId="0" xfId="0" applyFont="1" applyFill="1" applyBorder="1" applyAlignment="1">
      <alignment/>
    </xf>
    <xf numFmtId="0" fontId="2" fillId="0" borderId="23" xfId="1604" applyFont="1" applyFill="1" applyBorder="1" applyAlignment="1">
      <alignment horizontal="justify" vertical="center" wrapText="1"/>
      <protection/>
    </xf>
    <xf numFmtId="0" fontId="2" fillId="0" borderId="20" xfId="1740" applyFont="1" applyFill="1" applyBorder="1" applyAlignment="1">
      <alignment horizontal="justify" vertical="center" wrapText="1"/>
      <protection/>
    </xf>
    <xf numFmtId="0" fontId="4" fillId="0" borderId="0" xfId="0" applyFont="1" applyFill="1" applyBorder="1" applyAlignment="1">
      <alignment horizontal="center"/>
    </xf>
    <xf numFmtId="0" fontId="4" fillId="0" borderId="34" xfId="1603" applyFont="1" applyFill="1" applyBorder="1" applyAlignment="1">
      <alignment horizontal="right" vertical="center" wrapText="1"/>
      <protection/>
    </xf>
    <xf numFmtId="0" fontId="2" fillId="0" borderId="0" xfId="0" applyFont="1" applyBorder="1" applyAlignment="1">
      <alignment horizontal="justify" vertical="top" wrapText="1"/>
    </xf>
    <xf numFmtId="0" fontId="4" fillId="0" borderId="0" xfId="0" applyFont="1" applyBorder="1" applyAlignment="1">
      <alignment horizontal="justify" vertical="top" wrapText="1"/>
    </xf>
    <xf numFmtId="0" fontId="2"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justify" wrapText="1"/>
    </xf>
    <xf numFmtId="0" fontId="4" fillId="0" borderId="0" xfId="0" applyFont="1" applyFill="1" applyAlignment="1">
      <alignment horizontal="justify"/>
    </xf>
    <xf numFmtId="0" fontId="4" fillId="0" borderId="20" xfId="0" applyFont="1" applyFill="1" applyBorder="1" applyAlignment="1">
      <alignment horizontal="justify"/>
    </xf>
    <xf numFmtId="0" fontId="4" fillId="0" borderId="0" xfId="0" applyFont="1" applyFill="1" applyBorder="1" applyAlignment="1">
      <alignment horizontal="justify" vertical="center" wrapText="1"/>
    </xf>
    <xf numFmtId="0" fontId="4" fillId="0" borderId="21" xfId="0" applyFont="1" applyFill="1" applyBorder="1" applyAlignment="1">
      <alignment vertical="center" wrapText="1"/>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50" xfId="0" applyFont="1" applyFill="1" applyBorder="1" applyAlignment="1">
      <alignment horizontal="center" vertical="center"/>
    </xf>
    <xf numFmtId="0" fontId="4" fillId="0" borderId="48" xfId="0" applyFont="1" applyFill="1" applyBorder="1" applyAlignment="1">
      <alignment vertical="center" wrapText="1"/>
    </xf>
    <xf numFmtId="0" fontId="2" fillId="0" borderId="48" xfId="0" applyFont="1" applyFill="1" applyBorder="1" applyAlignment="1">
      <alignment vertical="center"/>
    </xf>
    <xf numFmtId="0" fontId="2" fillId="0" borderId="23" xfId="2008" applyFont="1" applyFill="1" applyBorder="1" applyAlignment="1">
      <alignment horizontal="center" vertical="center" wrapText="1"/>
      <protection/>
    </xf>
    <xf numFmtId="0" fontId="4" fillId="0" borderId="23" xfId="0" applyFont="1" applyFill="1" applyBorder="1" applyAlignment="1">
      <alignment horizontal="center" vertical="center"/>
    </xf>
    <xf numFmtId="0" fontId="2" fillId="0" borderId="23" xfId="0" applyFont="1" applyFill="1" applyBorder="1" applyAlignment="1">
      <alignment horizontal="center" vertical="center" wrapText="1"/>
    </xf>
    <xf numFmtId="0" fontId="4" fillId="0" borderId="50" xfId="0" applyFont="1" applyFill="1" applyBorder="1" applyAlignment="1">
      <alignment horizontal="center" vertical="center"/>
    </xf>
    <xf numFmtId="0" fontId="7" fillId="0" borderId="20" xfId="0" applyFont="1" applyFill="1" applyBorder="1" applyAlignment="1">
      <alignment vertical="center" wrapText="1"/>
    </xf>
    <xf numFmtId="0" fontId="11" fillId="0" borderId="20" xfId="0" applyFont="1" applyFill="1" applyBorder="1" applyAlignment="1">
      <alignment horizontal="center" vertical="center" wrapText="1"/>
    </xf>
    <xf numFmtId="0" fontId="4" fillId="0" borderId="20" xfId="0" applyFont="1" applyFill="1" applyBorder="1" applyAlignment="1">
      <alignment vertical="center"/>
    </xf>
    <xf numFmtId="0" fontId="2" fillId="0" borderId="20" xfId="1945" applyFont="1" applyFill="1" applyBorder="1" applyAlignment="1">
      <alignment vertical="center" wrapText="1"/>
      <protection/>
    </xf>
    <xf numFmtId="0" fontId="2" fillId="0" borderId="20" xfId="1835" applyFont="1" applyFill="1" applyBorder="1" applyAlignment="1">
      <alignment vertical="center" wrapText="1"/>
      <protection/>
    </xf>
    <xf numFmtId="0" fontId="7" fillId="0" borderId="0" xfId="0" applyFont="1" applyFill="1" applyBorder="1" applyAlignment="1">
      <alignment vertical="center" wrapText="1"/>
    </xf>
    <xf numFmtId="0" fontId="2" fillId="0" borderId="20" xfId="1853" applyFont="1" applyFill="1" applyBorder="1" applyAlignment="1">
      <alignment vertical="center" wrapText="1"/>
      <protection/>
    </xf>
    <xf numFmtId="0" fontId="2" fillId="0" borderId="20" xfId="1946" applyFont="1" applyFill="1" applyBorder="1" applyAlignment="1">
      <alignment vertical="center" wrapText="1"/>
      <protection/>
    </xf>
    <xf numFmtId="0" fontId="4" fillId="0" borderId="21" xfId="0" applyFont="1" applyFill="1" applyBorder="1" applyAlignment="1">
      <alignment horizontal="center" vertical="center" wrapText="1"/>
    </xf>
    <xf numFmtId="0" fontId="2" fillId="55" borderId="20" xfId="0" applyFont="1" applyFill="1" applyBorder="1" applyAlignment="1">
      <alignment vertical="center" wrapText="1"/>
    </xf>
    <xf numFmtId="0" fontId="7" fillId="0" borderId="20" xfId="1604" applyFont="1" applyFill="1" applyBorder="1" applyAlignment="1">
      <alignment vertical="center" wrapText="1"/>
      <protection/>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2" fillId="0" borderId="52" xfId="0" applyFont="1" applyBorder="1" applyAlignment="1">
      <alignment vertical="center" wrapText="1"/>
    </xf>
    <xf numFmtId="0" fontId="2" fillId="0" borderId="0" xfId="0" applyFont="1" applyBorder="1" applyAlignment="1">
      <alignment horizontal="justify" vertical="center" wrapText="1"/>
    </xf>
    <xf numFmtId="0" fontId="2" fillId="0" borderId="21" xfId="0" applyFont="1" applyBorder="1" applyAlignment="1">
      <alignment vertical="center" wrapText="1"/>
    </xf>
    <xf numFmtId="0" fontId="2" fillId="0" borderId="23" xfId="0" applyFont="1" applyBorder="1" applyAlignment="1">
      <alignment vertical="center" wrapText="1"/>
    </xf>
    <xf numFmtId="0" fontId="2" fillId="0" borderId="21" xfId="0" applyFont="1" applyFill="1" applyBorder="1" applyAlignment="1">
      <alignment vertical="center" wrapText="1"/>
    </xf>
    <xf numFmtId="0" fontId="2" fillId="0" borderId="23" xfId="0" applyFont="1" applyFill="1" applyBorder="1" applyAlignment="1">
      <alignment vertical="center" wrapText="1"/>
    </xf>
    <xf numFmtId="0" fontId="2" fillId="0" borderId="20" xfId="1603" applyFont="1" applyFill="1" applyBorder="1" applyAlignment="1">
      <alignment vertical="center" wrapText="1"/>
      <protection/>
    </xf>
    <xf numFmtId="0" fontId="2" fillId="0" borderId="20" xfId="0" applyFont="1" applyFill="1" applyBorder="1" applyAlignment="1">
      <alignment vertical="center"/>
    </xf>
    <xf numFmtId="0" fontId="2" fillId="0" borderId="0" xfId="0" applyFont="1" applyFill="1" applyBorder="1" applyAlignment="1">
      <alignment vertical="center"/>
    </xf>
    <xf numFmtId="0" fontId="2" fillId="0" borderId="20" xfId="0" applyFont="1" applyFill="1" applyBorder="1" applyAlignment="1">
      <alignment horizontal="center" vertical="center"/>
    </xf>
    <xf numFmtId="0" fontId="11" fillId="0" borderId="23" xfId="1594" applyFont="1" applyFill="1" applyBorder="1" applyAlignment="1">
      <alignment vertical="center" wrapText="1"/>
      <protection/>
    </xf>
    <xf numFmtId="0" fontId="2" fillId="0" borderId="21" xfId="1594" applyFont="1" applyFill="1" applyBorder="1" applyAlignment="1">
      <alignment vertical="center" wrapText="1"/>
      <protection/>
    </xf>
    <xf numFmtId="0" fontId="2" fillId="0" borderId="23" xfId="1594" applyFont="1" applyFill="1" applyBorder="1" applyAlignment="1">
      <alignment vertical="center" wrapText="1"/>
      <protection/>
    </xf>
    <xf numFmtId="0" fontId="2" fillId="55" borderId="0" xfId="0" applyFont="1" applyFill="1" applyBorder="1" applyAlignment="1">
      <alignment vertical="center" wrapText="1"/>
    </xf>
    <xf numFmtId="0" fontId="4" fillId="0" borderId="20" xfId="2008" applyFont="1" applyFill="1" applyBorder="1" applyAlignment="1">
      <alignment horizontal="center" vertical="center" wrapText="1"/>
      <protection/>
    </xf>
    <xf numFmtId="0" fontId="2" fillId="0" borderId="0" xfId="2008" applyFont="1" applyFill="1" applyBorder="1" applyAlignment="1">
      <alignment horizontal="left" vertical="center" wrapText="1"/>
      <protection/>
    </xf>
    <xf numFmtId="0" fontId="7" fillId="0" borderId="0" xfId="1604" applyFont="1" applyFill="1" applyBorder="1" applyAlignment="1">
      <alignment horizontal="justify" vertical="center" wrapText="1"/>
      <protection/>
    </xf>
    <xf numFmtId="0" fontId="7" fillId="0" borderId="0" xfId="1604" applyFont="1" applyFill="1" applyBorder="1" applyAlignment="1">
      <alignment horizontal="justify" vertical="center" wrapText="1"/>
      <protection/>
    </xf>
    <xf numFmtId="0" fontId="31" fillId="0" borderId="0" xfId="1614" applyFont="1" applyFill="1">
      <alignment/>
      <protection/>
    </xf>
    <xf numFmtId="0" fontId="2" fillId="0" borderId="0" xfId="1614" applyFont="1" applyFill="1">
      <alignment/>
      <protection/>
    </xf>
    <xf numFmtId="0" fontId="2" fillId="0" borderId="0" xfId="1614" applyFont="1" applyFill="1" applyAlignment="1">
      <alignment horizontal="center"/>
      <protection/>
    </xf>
    <xf numFmtId="0" fontId="2" fillId="0" borderId="0" xfId="1614" applyFont="1" applyFill="1" applyAlignment="1">
      <alignment wrapText="1"/>
      <protection/>
    </xf>
    <xf numFmtId="0" fontId="2" fillId="55" borderId="0" xfId="0" applyFont="1" applyFill="1" applyBorder="1" applyAlignment="1">
      <alignment horizontal="justify" vertical="center" wrapText="1"/>
    </xf>
    <xf numFmtId="0" fontId="2" fillId="0" borderId="33" xfId="0" applyFont="1" applyFill="1" applyBorder="1" applyAlignment="1">
      <alignment vertical="center" wrapText="1"/>
    </xf>
    <xf numFmtId="0" fontId="2" fillId="0" borderId="23" xfId="0" applyFont="1" applyFill="1" applyBorder="1" applyAlignment="1">
      <alignment horizontal="left" vertical="center" wrapText="1"/>
    </xf>
    <xf numFmtId="0" fontId="2" fillId="0" borderId="20" xfId="0" applyFont="1" applyFill="1" applyBorder="1" applyAlignment="1">
      <alignment horizontal="justify" vertical="center"/>
    </xf>
    <xf numFmtId="0" fontId="2" fillId="0" borderId="22" xfId="0" applyFont="1" applyFill="1" applyBorder="1" applyAlignment="1">
      <alignment horizontal="justify" vertical="center" wrapText="1"/>
    </xf>
    <xf numFmtId="0" fontId="4" fillId="0" borderId="23" xfId="0" applyFont="1" applyFill="1" applyBorder="1" applyAlignment="1">
      <alignment vertical="center"/>
    </xf>
    <xf numFmtId="188" fontId="4" fillId="0" borderId="22" xfId="701" applyNumberFormat="1" applyFont="1" applyFill="1" applyBorder="1" applyAlignment="1">
      <alignment vertical="center"/>
    </xf>
    <xf numFmtId="188" fontId="4" fillId="0" borderId="35" xfId="1603" applyNumberFormat="1" applyFont="1" applyFill="1" applyBorder="1" applyAlignment="1">
      <alignment vertical="center" wrapText="1"/>
      <protection/>
    </xf>
    <xf numFmtId="187" fontId="4" fillId="0" borderId="21" xfId="0" applyNumberFormat="1" applyFont="1" applyFill="1" applyBorder="1" applyAlignment="1">
      <alignment/>
    </xf>
    <xf numFmtId="187" fontId="4" fillId="0" borderId="22" xfId="0" applyNumberFormat="1" applyFont="1" applyFill="1" applyBorder="1" applyAlignment="1">
      <alignment/>
    </xf>
    <xf numFmtId="187" fontId="8" fillId="0" borderId="23" xfId="0" applyNumberFormat="1" applyFont="1" applyFill="1" applyBorder="1" applyAlignment="1">
      <alignment/>
    </xf>
    <xf numFmtId="186" fontId="2" fillId="0" borderId="20" xfId="0" applyNumberFormat="1" applyFont="1" applyFill="1" applyBorder="1" applyAlignment="1" applyProtection="1">
      <alignment horizontal="center" vertical="center" wrapText="1"/>
      <protection locked="0"/>
    </xf>
    <xf numFmtId="186" fontId="2" fillId="0" borderId="22" xfId="0" applyNumberFormat="1" applyFont="1" applyFill="1" applyBorder="1" applyAlignment="1" applyProtection="1">
      <alignment horizontal="center" vertical="center" wrapText="1"/>
      <protection locked="0"/>
    </xf>
    <xf numFmtId="0" fontId="2" fillId="0" borderId="22" xfId="0" applyFont="1" applyFill="1" applyBorder="1" applyAlignment="1">
      <alignment horizontal="center" vertical="center"/>
    </xf>
    <xf numFmtId="0" fontId="2" fillId="0" borderId="23" xfId="0" applyFont="1" applyFill="1" applyBorder="1" applyAlignment="1">
      <alignment vertical="center"/>
    </xf>
    <xf numFmtId="0" fontId="10" fillId="0" borderId="20" xfId="1592" applyFont="1" applyFill="1" applyBorder="1" applyAlignment="1">
      <alignment horizontal="center" vertical="center" wrapText="1"/>
      <protection/>
    </xf>
    <xf numFmtId="0" fontId="2" fillId="0" borderId="20" xfId="1592" applyFont="1" applyFill="1" applyBorder="1" applyAlignment="1" quotePrefix="1">
      <alignment horizontal="left" vertical="center" wrapText="1"/>
      <protection/>
    </xf>
    <xf numFmtId="0" fontId="2" fillId="0" borderId="20" xfId="1592" applyFont="1" applyFill="1" applyBorder="1" applyAlignment="1">
      <alignment horizontal="left" vertical="center" wrapText="1"/>
      <protection/>
    </xf>
    <xf numFmtId="0" fontId="4" fillId="0" borderId="20" xfId="1592" applyFont="1" applyFill="1" applyBorder="1" applyAlignment="1" quotePrefix="1">
      <alignment horizontal="left" vertical="center" wrapText="1"/>
      <protection/>
    </xf>
    <xf numFmtId="194" fontId="2" fillId="0" borderId="20" xfId="1278" applyNumberFormat="1" applyFont="1" applyFill="1" applyBorder="1" applyAlignment="1">
      <alignment/>
    </xf>
    <xf numFmtId="186" fontId="10" fillId="0" borderId="20" xfId="1592" applyNumberFormat="1" applyFont="1" applyFill="1" applyBorder="1" applyAlignment="1">
      <alignment horizontal="center"/>
      <protection/>
    </xf>
    <xf numFmtId="3" fontId="4" fillId="0" borderId="20" xfId="1592" applyNumberFormat="1" applyFont="1" applyFill="1" applyBorder="1" applyAlignment="1">
      <alignment horizontal="right" vertical="center" wrapText="1"/>
      <protection/>
    </xf>
    <xf numFmtId="0" fontId="4" fillId="0" borderId="20" xfId="1592" applyFont="1" applyFill="1" applyBorder="1" applyAlignment="1">
      <alignment horizontal="center" vertical="center" wrapText="1"/>
      <protection/>
    </xf>
    <xf numFmtId="3" fontId="2" fillId="0" borderId="20" xfId="1592" applyNumberFormat="1" applyFont="1" applyFill="1" applyBorder="1" applyAlignment="1">
      <alignment horizontal="right"/>
      <protection/>
    </xf>
    <xf numFmtId="0" fontId="2" fillId="0" borderId="20" xfId="1592" applyFont="1" applyFill="1" applyBorder="1" applyAlignment="1" applyProtection="1">
      <alignment horizontal="center" vertical="center" wrapText="1"/>
      <protection/>
    </xf>
    <xf numFmtId="0" fontId="2" fillId="0" borderId="20" xfId="1592" applyFont="1" applyFill="1" applyBorder="1" applyAlignment="1" applyProtection="1">
      <alignment vertical="center" wrapText="1"/>
      <protection/>
    </xf>
    <xf numFmtId="186" fontId="2" fillId="0" borderId="20" xfId="1592" applyNumberFormat="1" applyFont="1" applyFill="1" applyBorder="1" applyAlignment="1">
      <alignment horizontal="left"/>
      <protection/>
    </xf>
    <xf numFmtId="1" fontId="2" fillId="0" borderId="20" xfId="1592" applyNumberFormat="1" applyFont="1" applyFill="1" applyBorder="1" applyAlignment="1">
      <alignment horizontal="center"/>
      <protection/>
    </xf>
    <xf numFmtId="0" fontId="2" fillId="0" borderId="20" xfId="1592" applyNumberFormat="1" applyFont="1" applyFill="1" applyBorder="1" applyAlignment="1">
      <alignment horizontal="center"/>
      <protection/>
    </xf>
    <xf numFmtId="0" fontId="2" fillId="0" borderId="20" xfId="1592" applyNumberFormat="1" applyFont="1" applyFill="1" applyBorder="1" applyAlignment="1">
      <alignment horizontal="left"/>
      <protection/>
    </xf>
    <xf numFmtId="188" fontId="2" fillId="0" borderId="20" xfId="1592" applyNumberFormat="1" applyFont="1" applyFill="1" applyBorder="1" applyAlignment="1">
      <alignment horizontal="right"/>
      <protection/>
    </xf>
    <xf numFmtId="3" fontId="2" fillId="0" borderId="0" xfId="1592" applyNumberFormat="1" applyFont="1" applyFill="1" applyAlignment="1">
      <alignment horizontal="right"/>
      <protection/>
    </xf>
    <xf numFmtId="0" fontId="2" fillId="0" borderId="0" xfId="1592" applyFont="1" applyFill="1">
      <alignment/>
      <protection/>
    </xf>
    <xf numFmtId="1" fontId="2" fillId="0" borderId="0" xfId="1592" applyNumberFormat="1" applyFont="1" applyFill="1" applyAlignment="1">
      <alignment horizontal="center"/>
      <protection/>
    </xf>
    <xf numFmtId="0" fontId="2" fillId="0" borderId="0" xfId="1592" applyNumberFormat="1" applyFont="1" applyFill="1">
      <alignment/>
      <protection/>
    </xf>
    <xf numFmtId="188" fontId="4" fillId="0" borderId="33" xfId="1592" applyNumberFormat="1" applyFont="1" applyFill="1" applyBorder="1" applyAlignment="1">
      <alignment horizontal="right"/>
      <protection/>
    </xf>
    <xf numFmtId="0" fontId="4" fillId="0" borderId="20" xfId="1592" applyFont="1" applyFill="1" applyBorder="1" applyAlignment="1">
      <alignment horizontal="center" vertical="center" textRotation="90" wrapText="1"/>
      <protection/>
    </xf>
    <xf numFmtId="186" fontId="2" fillId="0" borderId="20" xfId="1592" applyNumberFormat="1" applyFont="1" applyFill="1" applyBorder="1">
      <alignment/>
      <protection/>
    </xf>
    <xf numFmtId="0" fontId="4" fillId="0" borderId="0" xfId="1592" applyFont="1" applyFill="1" applyBorder="1" applyAlignment="1">
      <alignment horizontal="center"/>
      <protection/>
    </xf>
    <xf numFmtId="0" fontId="4" fillId="0" borderId="21" xfId="1592" applyFont="1" applyFill="1" applyBorder="1" applyAlignment="1">
      <alignment horizontal="center"/>
      <protection/>
    </xf>
    <xf numFmtId="194" fontId="4" fillId="0" borderId="20" xfId="1278" applyNumberFormat="1" applyFont="1" applyFill="1" applyBorder="1" applyAlignment="1">
      <alignment/>
    </xf>
    <xf numFmtId="14" fontId="2" fillId="0" borderId="20" xfId="1592" applyNumberFormat="1" applyFont="1" applyFill="1" applyBorder="1" applyAlignment="1">
      <alignment horizontal="center"/>
      <protection/>
    </xf>
    <xf numFmtId="0" fontId="2" fillId="0" borderId="22" xfId="0" applyFont="1" applyFill="1" applyBorder="1" applyAlignment="1">
      <alignment horizontal="center" vertical="center" wrapText="1"/>
    </xf>
    <xf numFmtId="0" fontId="4" fillId="0" borderId="20" xfId="1592" applyFont="1" applyFill="1" applyBorder="1" applyAlignment="1">
      <alignment horizontal="center" vertical="center"/>
      <protection/>
    </xf>
    <xf numFmtId="0" fontId="2" fillId="0" borderId="0" xfId="1592" applyFont="1" applyFill="1" applyBorder="1">
      <alignment/>
      <protection/>
    </xf>
    <xf numFmtId="186" fontId="7" fillId="0" borderId="20" xfId="568" applyNumberFormat="1" applyFont="1" applyFill="1" applyBorder="1" applyAlignment="1">
      <alignment horizontal="center"/>
    </xf>
    <xf numFmtId="0" fontId="4" fillId="0" borderId="20" xfId="1592" applyFont="1" applyFill="1" applyBorder="1" applyAlignment="1">
      <alignment horizontal="center"/>
      <protection/>
    </xf>
    <xf numFmtId="0" fontId="2" fillId="0" borderId="20" xfId="1592" applyFont="1" applyFill="1" applyBorder="1">
      <alignment/>
      <protection/>
    </xf>
    <xf numFmtId="0" fontId="2" fillId="0" borderId="20" xfId="1592" applyFont="1" applyFill="1" applyBorder="1" applyAlignment="1">
      <alignment horizontal="left" vertical="center"/>
      <protection/>
    </xf>
    <xf numFmtId="9" fontId="2" fillId="0" borderId="20" xfId="1968" applyFont="1" applyFill="1" applyBorder="1" applyAlignment="1">
      <alignment/>
    </xf>
    <xf numFmtId="186" fontId="2" fillId="0" borderId="0" xfId="1592" applyNumberFormat="1" applyFont="1" applyFill="1">
      <alignment/>
      <protection/>
    </xf>
    <xf numFmtId="0" fontId="2" fillId="0" borderId="0" xfId="1942" applyNumberFormat="1" applyFont="1" applyFill="1" applyBorder="1" applyAlignment="1">
      <alignment/>
      <protection/>
    </xf>
    <xf numFmtId="49" fontId="2" fillId="0" borderId="20" xfId="1935" applyNumberFormat="1" applyFont="1" applyFill="1" applyBorder="1" applyAlignment="1">
      <alignment horizontal="center"/>
      <protection/>
    </xf>
    <xf numFmtId="49" fontId="2" fillId="0" borderId="20" xfId="1935" applyNumberFormat="1" applyFont="1" applyFill="1" applyBorder="1" applyAlignment="1" quotePrefix="1">
      <alignment horizontal="center"/>
      <protection/>
    </xf>
    <xf numFmtId="0" fontId="4" fillId="0" borderId="0" xfId="1592" applyFont="1" applyFill="1" applyBorder="1" applyAlignment="1">
      <alignment horizontal="center" vertical="center" wrapText="1"/>
      <protection/>
    </xf>
    <xf numFmtId="0" fontId="4" fillId="0" borderId="32" xfId="0" applyFont="1" applyFill="1" applyBorder="1" applyAlignment="1">
      <alignment vertical="center" wrapText="1"/>
    </xf>
    <xf numFmtId="0" fontId="4" fillId="0" borderId="53" xfId="0" applyFont="1" applyFill="1" applyBorder="1" applyAlignment="1">
      <alignment vertical="center" wrapText="1"/>
    </xf>
    <xf numFmtId="0" fontId="4" fillId="0" borderId="33"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187" fontId="4" fillId="0" borderId="0" xfId="0" applyNumberFormat="1" applyFont="1" applyFill="1" applyBorder="1" applyAlignment="1">
      <alignment/>
    </xf>
    <xf numFmtId="187" fontId="8" fillId="0" borderId="0" xfId="0" applyNumberFormat="1" applyFont="1" applyFill="1" applyBorder="1" applyAlignment="1">
      <alignment/>
    </xf>
    <xf numFmtId="194" fontId="2" fillId="0" borderId="0" xfId="1592" applyNumberFormat="1" applyFont="1" applyFill="1">
      <alignment/>
      <protection/>
    </xf>
    <xf numFmtId="3" fontId="0" fillId="0" borderId="20" xfId="1941" applyNumberFormat="1" applyFont="1" applyFill="1" applyBorder="1" applyAlignment="1">
      <alignment/>
      <protection/>
    </xf>
    <xf numFmtId="0" fontId="0" fillId="0" borderId="20" xfId="1941" applyNumberFormat="1" applyFont="1" applyFill="1" applyBorder="1" applyAlignment="1">
      <alignment/>
      <protection/>
    </xf>
    <xf numFmtId="3" fontId="6" fillId="0" borderId="20" xfId="1941" applyNumberFormat="1" applyFont="1" applyFill="1" applyBorder="1" applyAlignment="1">
      <alignment/>
      <protection/>
    </xf>
    <xf numFmtId="3" fontId="0" fillId="0" borderId="0" xfId="1941" applyNumberFormat="1" applyFont="1" applyFill="1" applyBorder="1" applyAlignment="1">
      <alignment/>
      <protection/>
    </xf>
    <xf numFmtId="0" fontId="0" fillId="0" borderId="0" xfId="1941" applyNumberFormat="1" applyFont="1" applyFill="1" applyBorder="1" applyAlignment="1">
      <alignment/>
      <protection/>
    </xf>
    <xf numFmtId="3" fontId="6" fillId="0" borderId="0" xfId="1941" applyNumberFormat="1" applyFont="1" applyFill="1" applyBorder="1" applyAlignment="1">
      <alignment horizontal="center"/>
      <protection/>
    </xf>
    <xf numFmtId="3" fontId="6" fillId="0" borderId="0" xfId="1941" applyNumberFormat="1" applyFont="1" applyFill="1" applyBorder="1" applyAlignment="1">
      <alignment/>
      <protection/>
    </xf>
    <xf numFmtId="0" fontId="4" fillId="0" borderId="20" xfId="1592" applyFont="1" applyBorder="1" applyAlignment="1">
      <alignment horizontal="center" vertical="center" wrapText="1"/>
      <protection/>
    </xf>
    <xf numFmtId="0" fontId="61" fillId="0" borderId="20" xfId="0" applyFont="1" applyBorder="1" applyAlignment="1">
      <alignment horizontal="center" vertical="center" wrapText="1"/>
    </xf>
    <xf numFmtId="0" fontId="2" fillId="57" borderId="20" xfId="1592" applyFont="1" applyFill="1" applyBorder="1">
      <alignment/>
      <protection/>
    </xf>
    <xf numFmtId="0" fontId="62" fillId="0" borderId="20" xfId="0" applyFont="1" applyBorder="1" applyAlignment="1">
      <alignment/>
    </xf>
    <xf numFmtId="3" fontId="62" fillId="0" borderId="20" xfId="0" applyNumberFormat="1" applyFont="1" applyBorder="1" applyAlignment="1">
      <alignment/>
    </xf>
    <xf numFmtId="14" fontId="62" fillId="0" borderId="20" xfId="0" applyNumberFormat="1" applyFont="1" applyBorder="1" applyAlignment="1">
      <alignment/>
    </xf>
    <xf numFmtId="14" fontId="62" fillId="0" borderId="20" xfId="0" applyNumberFormat="1" applyFont="1" applyBorder="1" applyAlignment="1">
      <alignment horizontal="right"/>
    </xf>
    <xf numFmtId="0" fontId="2" fillId="0" borderId="0" xfId="1592" applyFont="1">
      <alignment/>
      <protection/>
    </xf>
    <xf numFmtId="0" fontId="2" fillId="0" borderId="20" xfId="1592" applyFont="1" applyBorder="1" applyAlignment="1">
      <alignment horizontal="justify" vertical="center" wrapText="1"/>
      <protection/>
    </xf>
    <xf numFmtId="194" fontId="2" fillId="0" borderId="20" xfId="1278" applyNumberFormat="1" applyFont="1" applyBorder="1" applyAlignment="1">
      <alignment vertical="center"/>
    </xf>
    <xf numFmtId="0" fontId="2" fillId="0" borderId="20" xfId="1592" applyFont="1" applyBorder="1">
      <alignment/>
      <protection/>
    </xf>
    <xf numFmtId="185" fontId="2" fillId="0" borderId="20" xfId="512" applyNumberFormat="1" applyFont="1" applyBorder="1" applyAlignment="1">
      <alignment/>
    </xf>
    <xf numFmtId="188" fontId="2" fillId="0" borderId="20" xfId="1592" applyNumberFormat="1" applyFont="1" applyBorder="1">
      <alignment/>
      <protection/>
    </xf>
    <xf numFmtId="0" fontId="4" fillId="0" borderId="20" xfId="1592" applyFont="1" applyBorder="1" applyAlignment="1">
      <alignment horizontal="center"/>
      <protection/>
    </xf>
    <xf numFmtId="194" fontId="4" fillId="0" borderId="20" xfId="1278" applyNumberFormat="1" applyFont="1" applyBorder="1" applyAlignment="1">
      <alignment horizontal="right"/>
    </xf>
    <xf numFmtId="0" fontId="63" fillId="0" borderId="0" xfId="0" applyFont="1" applyAlignment="1">
      <alignment wrapText="1"/>
    </xf>
    <xf numFmtId="186" fontId="2" fillId="0" borderId="20" xfId="1592" applyNumberFormat="1" applyFont="1" applyFill="1" applyBorder="1" applyAlignment="1">
      <alignment vertical="center"/>
      <protection/>
    </xf>
    <xf numFmtId="0" fontId="6" fillId="0" borderId="0" xfId="1941" applyNumberFormat="1" applyFont="1" applyFill="1" applyBorder="1" applyAlignment="1">
      <alignment horizontal="center"/>
      <protection/>
    </xf>
    <xf numFmtId="0" fontId="10" fillId="0" borderId="20" xfId="1592" applyFont="1" applyFill="1" applyBorder="1" applyAlignment="1">
      <alignment horizontal="center"/>
      <protection/>
    </xf>
    <xf numFmtId="0" fontId="4" fillId="0" borderId="21" xfId="1603" applyFont="1" applyFill="1" applyBorder="1" applyAlignment="1">
      <alignment horizontal="right" vertical="center" wrapText="1"/>
      <protection/>
    </xf>
    <xf numFmtId="188" fontId="4" fillId="0" borderId="22" xfId="1603" applyNumberFormat="1" applyFont="1" applyFill="1" applyBorder="1" applyAlignment="1">
      <alignment vertical="center" wrapText="1"/>
      <protection/>
    </xf>
    <xf numFmtId="0" fontId="2" fillId="0" borderId="22" xfId="1603" applyFont="1" applyFill="1" applyBorder="1" applyAlignment="1">
      <alignment vertical="center" wrapText="1"/>
      <protection/>
    </xf>
    <xf numFmtId="0" fontId="2" fillId="0" borderId="23" xfId="1603" applyFont="1" applyFill="1" applyBorder="1" applyAlignment="1">
      <alignment vertical="center" wrapText="1"/>
      <protection/>
    </xf>
    <xf numFmtId="194" fontId="2" fillId="0" borderId="0" xfId="0" applyNumberFormat="1" applyFont="1" applyFill="1" applyAlignment="1">
      <alignment/>
    </xf>
    <xf numFmtId="194" fontId="2" fillId="0" borderId="0" xfId="0" applyNumberFormat="1" applyFont="1" applyAlignment="1">
      <alignment/>
    </xf>
    <xf numFmtId="3" fontId="64" fillId="0" borderId="20" xfId="1941" applyNumberFormat="1" applyFont="1" applyFill="1" applyBorder="1" applyAlignment="1">
      <alignment/>
      <protection/>
    </xf>
    <xf numFmtId="0" fontId="64" fillId="0" borderId="20" xfId="1941" applyNumberFormat="1" applyFont="1" applyFill="1" applyBorder="1" applyAlignment="1">
      <alignment/>
      <protection/>
    </xf>
    <xf numFmtId="0" fontId="65" fillId="0" borderId="0" xfId="1942" applyNumberFormat="1" applyFont="1" applyFill="1" applyBorder="1" applyAlignment="1">
      <alignment/>
      <protection/>
    </xf>
    <xf numFmtId="186" fontId="2" fillId="0" borderId="0" xfId="0" applyNumberFormat="1" applyFont="1" applyAlignment="1">
      <alignment/>
    </xf>
    <xf numFmtId="0" fontId="4" fillId="0" borderId="0" xfId="1604" applyFont="1" applyAlignment="1">
      <alignment horizontal="center" vertical="center" wrapText="1"/>
      <protection/>
    </xf>
    <xf numFmtId="0" fontId="2" fillId="0" borderId="0" xfId="1604" applyFont="1" applyAlignment="1">
      <alignment horizontal="justify" vertical="center" wrapText="1"/>
      <protection/>
    </xf>
    <xf numFmtId="0" fontId="8" fillId="0" borderId="0" xfId="1604" applyFont="1" applyAlignment="1">
      <alignment horizontal="justify" vertical="center" wrapText="1"/>
      <protection/>
    </xf>
    <xf numFmtId="0" fontId="4" fillId="0" borderId="0" xfId="1604" applyFont="1" applyAlignment="1">
      <alignment horizontal="justify" vertical="center" wrapText="1"/>
      <protection/>
    </xf>
    <xf numFmtId="0" fontId="2" fillId="0" borderId="0" xfId="1604" applyFont="1" applyAlignment="1">
      <alignment horizontal="center" vertical="center" wrapText="1"/>
      <protection/>
    </xf>
    <xf numFmtId="0" fontId="4" fillId="0" borderId="0" xfId="1604" applyFont="1" applyAlignment="1">
      <alignment horizontal="center"/>
      <protection/>
    </xf>
    <xf numFmtId="0" fontId="4" fillId="0" borderId="0" xfId="1604" applyFont="1" applyAlignment="1">
      <alignment horizontal="left"/>
      <protection/>
    </xf>
    <xf numFmtId="0" fontId="4" fillId="0" borderId="20" xfId="1604" applyFont="1" applyFill="1" applyBorder="1" applyAlignment="1">
      <alignment horizontal="justify" vertical="center" wrapText="1"/>
      <protection/>
    </xf>
    <xf numFmtId="0" fontId="4" fillId="0" borderId="20" xfId="1604" applyFont="1" applyFill="1" applyBorder="1" applyAlignment="1">
      <alignment horizontal="center" vertical="center" wrapText="1"/>
      <protection/>
    </xf>
    <xf numFmtId="0" fontId="4" fillId="0" borderId="0" xfId="1604" applyFont="1" applyAlignment="1">
      <alignment horizontal="left" vertical="center" wrapText="1"/>
      <protection/>
    </xf>
    <xf numFmtId="0" fontId="4" fillId="0" borderId="20" xfId="1604" applyFont="1" applyBorder="1" applyAlignment="1">
      <alignment horizontal="justify" vertical="center" wrapText="1"/>
      <protection/>
    </xf>
    <xf numFmtId="0" fontId="6" fillId="0" borderId="0" xfId="0" applyFont="1" applyAlignment="1">
      <alignment horizontal="center" vertical="top" wrapText="1"/>
    </xf>
    <xf numFmtId="0" fontId="0" fillId="0" borderId="30" xfId="0" applyFont="1" applyBorder="1" applyAlignment="1">
      <alignment horizontal="center" vertical="top" wrapText="1"/>
    </xf>
    <xf numFmtId="0" fontId="33" fillId="0" borderId="21" xfId="0" applyFont="1" applyBorder="1" applyAlignment="1">
      <alignment horizontal="center" vertical="top" wrapText="1"/>
    </xf>
    <xf numFmtId="0" fontId="33" fillId="0" borderId="22" xfId="0" applyFont="1" applyBorder="1" applyAlignment="1">
      <alignment horizontal="center" vertical="top" wrapText="1"/>
    </xf>
    <xf numFmtId="0" fontId="33" fillId="0" borderId="23" xfId="0" applyFont="1" applyBorder="1" applyAlignment="1">
      <alignment horizontal="center" vertical="top" wrapText="1"/>
    </xf>
    <xf numFmtId="0" fontId="4" fillId="0" borderId="21" xfId="0" applyFont="1" applyBorder="1" applyAlignment="1">
      <alignment horizontal="center" vertical="top" wrapText="1"/>
    </xf>
    <xf numFmtId="0" fontId="4" fillId="0" borderId="23" xfId="0" applyFont="1" applyBorder="1" applyAlignment="1">
      <alignment horizontal="center" vertical="top" wrapText="1"/>
    </xf>
    <xf numFmtId="0" fontId="2" fillId="0" borderId="20" xfId="0" applyFont="1" applyBorder="1" applyAlignment="1">
      <alignment horizontal="center" vertical="top" wrapText="1"/>
    </xf>
    <xf numFmtId="0" fontId="2" fillId="0" borderId="22" xfId="0" applyFont="1" applyBorder="1" applyAlignment="1">
      <alignment horizontal="center" vertical="top" wrapText="1"/>
    </xf>
    <xf numFmtId="0" fontId="33" fillId="39" borderId="20" xfId="1604" applyFont="1" applyFill="1" applyBorder="1" applyAlignment="1">
      <alignment horizontal="center" vertical="center" wrapText="1"/>
      <protection/>
    </xf>
    <xf numFmtId="0" fontId="0" fillId="0" borderId="22" xfId="0" applyFont="1" applyBorder="1" applyAlignment="1">
      <alignment horizontal="center" vertical="top" wrapText="1"/>
    </xf>
    <xf numFmtId="0" fontId="2" fillId="0" borderId="35" xfId="0" applyFont="1" applyBorder="1" applyAlignment="1">
      <alignment horizontal="center" vertical="top" wrapText="1"/>
    </xf>
    <xf numFmtId="0" fontId="2" fillId="0" borderId="30" xfId="0" applyFont="1" applyBorder="1" applyAlignment="1">
      <alignment horizontal="center" vertical="top" wrapText="1"/>
    </xf>
    <xf numFmtId="0" fontId="4" fillId="39" borderId="2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20" xfId="0" applyFont="1" applyBorder="1" applyAlignment="1">
      <alignment horizontal="justify" vertical="center" wrapText="1"/>
    </xf>
    <xf numFmtId="0" fontId="33" fillId="0" borderId="20" xfId="0" applyFont="1" applyBorder="1" applyAlignment="1">
      <alignment horizontal="center" vertical="top" wrapText="1"/>
    </xf>
    <xf numFmtId="0" fontId="10" fillId="0" borderId="0" xfId="0" applyFont="1" applyBorder="1" applyAlignment="1">
      <alignment horizontal="center"/>
    </xf>
    <xf numFmtId="0" fontId="7" fillId="0" borderId="0" xfId="0" applyFont="1" applyBorder="1" applyAlignment="1">
      <alignment horizontal="center"/>
    </xf>
    <xf numFmtId="0" fontId="10" fillId="0" borderId="0" xfId="0" applyFont="1" applyBorder="1" applyAlignment="1">
      <alignment horizontal="center" vertical="center"/>
    </xf>
    <xf numFmtId="0" fontId="7" fillId="0" borderId="0" xfId="0" applyFont="1" applyBorder="1" applyAlignment="1">
      <alignment horizontal="justify"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7" fillId="0" borderId="0" xfId="0" applyFont="1" applyBorder="1" applyAlignment="1">
      <alignment horizontal="left"/>
    </xf>
    <xf numFmtId="0" fontId="7" fillId="0" borderId="0" xfId="0" applyFont="1" applyBorder="1" applyAlignment="1">
      <alignment horizontal="left"/>
    </xf>
    <xf numFmtId="0" fontId="7" fillId="0" borderId="20" xfId="0" applyFont="1" applyBorder="1" applyAlignment="1">
      <alignment horizontal="center"/>
    </xf>
    <xf numFmtId="186" fontId="7" fillId="0" borderId="20" xfId="0" applyNumberFormat="1" applyFont="1" applyBorder="1" applyAlignment="1">
      <alignment horizontal="right" vertical="center"/>
    </xf>
    <xf numFmtId="0" fontId="10" fillId="0" borderId="20" xfId="0" applyFont="1" applyBorder="1" applyAlignment="1">
      <alignment horizontal="left"/>
    </xf>
    <xf numFmtId="0" fontId="10" fillId="0" borderId="20" xfId="0" applyFont="1" applyBorder="1" applyAlignment="1">
      <alignment horizontal="left"/>
    </xf>
    <xf numFmtId="186" fontId="10" fillId="0" borderId="20" xfId="0" applyNumberFormat="1" applyFont="1" applyBorder="1" applyAlignment="1">
      <alignment horizontal="right"/>
    </xf>
    <xf numFmtId="186" fontId="10" fillId="0" borderId="20" xfId="0" applyNumberFormat="1" applyFont="1" applyBorder="1" applyAlignment="1">
      <alignment horizontal="right" vertical="center"/>
    </xf>
    <xf numFmtId="186" fontId="10" fillId="0" borderId="20" xfId="0" applyNumberFormat="1" applyFont="1" applyBorder="1" applyAlignment="1">
      <alignment horizontal="center" vertical="center"/>
    </xf>
    <xf numFmtId="0" fontId="10" fillId="0" borderId="0" xfId="0" applyFont="1" applyBorder="1" applyAlignment="1">
      <alignment horizontal="justify" vertical="center" wrapText="1"/>
    </xf>
    <xf numFmtId="0" fontId="10" fillId="0" borderId="30" xfId="0" applyFont="1" applyBorder="1" applyAlignment="1">
      <alignment horizontal="left"/>
    </xf>
    <xf numFmtId="0" fontId="4" fillId="0" borderId="20" xfId="0" applyFont="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0" xfId="0" applyFont="1" applyAlignment="1">
      <alignment horizontal="center" vertical="center"/>
    </xf>
    <xf numFmtId="0" fontId="10" fillId="0" borderId="54" xfId="1849" applyFont="1" applyBorder="1" applyAlignment="1">
      <alignment horizontal="center" vertical="center" wrapText="1"/>
      <protection/>
    </xf>
    <xf numFmtId="0" fontId="10" fillId="0" borderId="55" xfId="1849" applyFont="1" applyBorder="1" applyAlignment="1">
      <alignment horizontal="center" vertical="center" wrapText="1"/>
      <protection/>
    </xf>
    <xf numFmtId="0" fontId="10" fillId="0" borderId="56" xfId="1849" applyFont="1" applyBorder="1" applyAlignment="1">
      <alignment horizontal="center" vertical="center" wrapText="1"/>
      <protection/>
    </xf>
    <xf numFmtId="0" fontId="10" fillId="0" borderId="40" xfId="1849" applyFont="1" applyBorder="1" applyAlignment="1">
      <alignment horizontal="center" vertical="center" wrapText="1"/>
      <protection/>
    </xf>
    <xf numFmtId="0" fontId="10" fillId="0" borderId="57" xfId="1849" applyFont="1" applyBorder="1" applyAlignment="1">
      <alignment horizontal="center" vertical="center" wrapText="1"/>
      <protection/>
    </xf>
    <xf numFmtId="0" fontId="10" fillId="0" borderId="58" xfId="1849" applyFont="1" applyBorder="1" applyAlignment="1">
      <alignment horizontal="center" vertical="center" wrapText="1"/>
      <protection/>
    </xf>
    <xf numFmtId="0" fontId="10" fillId="0" borderId="59" xfId="1849" applyFont="1" applyBorder="1" applyAlignment="1">
      <alignment horizontal="center" vertical="center" wrapText="1"/>
      <protection/>
    </xf>
    <xf numFmtId="0" fontId="10" fillId="0" borderId="60" xfId="1849" applyFont="1" applyBorder="1" applyAlignment="1">
      <alignment horizontal="center" vertical="center" wrapText="1"/>
      <protection/>
    </xf>
    <xf numFmtId="0" fontId="10" fillId="0" borderId="61" xfId="1849" applyFont="1" applyBorder="1" applyAlignment="1">
      <alignment horizontal="center" vertical="center" wrapText="1"/>
      <protection/>
    </xf>
    <xf numFmtId="0" fontId="10" fillId="0" borderId="62" xfId="1849" applyFont="1" applyBorder="1" applyAlignment="1">
      <alignment horizontal="center" vertical="center" wrapText="1"/>
      <protection/>
    </xf>
    <xf numFmtId="0" fontId="10" fillId="0" borderId="63" xfId="1849" applyFont="1" applyBorder="1" applyAlignment="1">
      <alignment horizontal="center" vertical="center" wrapText="1"/>
      <protection/>
    </xf>
    <xf numFmtId="0" fontId="10" fillId="0" borderId="64" xfId="1849" applyFont="1" applyBorder="1" applyAlignment="1">
      <alignment horizontal="center" vertical="center" wrapText="1"/>
      <protection/>
    </xf>
    <xf numFmtId="0" fontId="10" fillId="0" borderId="65" xfId="1849" applyFont="1" applyBorder="1" applyAlignment="1">
      <alignment horizontal="center" vertical="center" wrapText="1"/>
      <protection/>
    </xf>
    <xf numFmtId="0" fontId="10" fillId="0" borderId="66" xfId="1849" applyFont="1" applyBorder="1" applyAlignment="1">
      <alignment horizontal="center" vertical="center" wrapText="1"/>
      <protection/>
    </xf>
    <xf numFmtId="0" fontId="10" fillId="0" borderId="67" xfId="1849" applyFont="1" applyBorder="1" applyAlignment="1">
      <alignment horizontal="center" vertical="center" wrapText="1"/>
      <protection/>
    </xf>
    <xf numFmtId="0" fontId="10" fillId="0" borderId="68" xfId="1849" applyFont="1" applyBorder="1" applyAlignment="1">
      <alignment horizontal="center" vertical="center" wrapText="1"/>
      <protection/>
    </xf>
    <xf numFmtId="0" fontId="10" fillId="0" borderId="69" xfId="1849" applyFont="1" applyBorder="1" applyAlignment="1">
      <alignment horizontal="center" vertical="center" wrapText="1"/>
      <protection/>
    </xf>
    <xf numFmtId="0" fontId="10" fillId="0" borderId="70" xfId="1849" applyFont="1" applyBorder="1" applyAlignment="1">
      <alignment horizontal="center" vertical="center" wrapText="1"/>
      <protection/>
    </xf>
    <xf numFmtId="0" fontId="10" fillId="0" borderId="71" xfId="1849" applyFont="1" applyBorder="1" applyAlignment="1">
      <alignment horizontal="center" vertical="center" wrapText="1"/>
      <protection/>
    </xf>
    <xf numFmtId="0" fontId="10" fillId="0" borderId="72" xfId="1849" applyFont="1" applyBorder="1" applyAlignment="1">
      <alignment horizontal="center" vertical="center" wrapText="1"/>
      <protection/>
    </xf>
    <xf numFmtId="0" fontId="10" fillId="0" borderId="73" xfId="1849" applyFont="1" applyBorder="1" applyAlignment="1">
      <alignment horizontal="center" vertical="center" wrapText="1"/>
      <protection/>
    </xf>
    <xf numFmtId="0" fontId="10" fillId="0" borderId="74" xfId="1849" applyFont="1" applyBorder="1" applyAlignment="1">
      <alignment horizontal="center" vertical="center" wrapText="1"/>
      <protection/>
    </xf>
    <xf numFmtId="0" fontId="10" fillId="0" borderId="75" xfId="1849" applyFont="1" applyBorder="1" applyAlignment="1">
      <alignment horizontal="center" vertical="center" wrapText="1"/>
      <protection/>
    </xf>
    <xf numFmtId="0" fontId="10" fillId="0" borderId="76" xfId="1849" applyFont="1" applyBorder="1" applyAlignment="1">
      <alignment horizontal="center" vertical="center" wrapText="1"/>
      <protection/>
    </xf>
    <xf numFmtId="0" fontId="10" fillId="0" borderId="0" xfId="1849" applyFont="1" applyAlignment="1">
      <alignment horizontal="center" vertical="center" wrapText="1"/>
      <protection/>
    </xf>
    <xf numFmtId="0" fontId="37" fillId="0" borderId="0" xfId="1849" applyFont="1" applyAlignment="1">
      <alignment wrapText="1"/>
      <protection/>
    </xf>
    <xf numFmtId="0" fontId="7" fillId="0" borderId="0" xfId="1849" applyFont="1" applyAlignment="1">
      <alignment horizontal="justify" vertical="center" wrapText="1"/>
      <protection/>
    </xf>
    <xf numFmtId="0" fontId="37" fillId="0" borderId="64" xfId="1849" applyFont="1" applyBorder="1" applyAlignment="1">
      <alignment vertical="top" wrapText="1"/>
      <protection/>
    </xf>
    <xf numFmtId="0" fontId="34" fillId="0" borderId="0" xfId="1849" applyFont="1" applyAlignment="1">
      <alignment horizontal="center" vertical="center" wrapText="1"/>
      <protection/>
    </xf>
    <xf numFmtId="0" fontId="4" fillId="39" borderId="20" xfId="0" applyFont="1" applyFill="1" applyBorder="1" applyAlignment="1">
      <alignment horizontal="center"/>
    </xf>
    <xf numFmtId="0" fontId="2" fillId="0" borderId="21"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4" fillId="0" borderId="28" xfId="1603" applyFont="1" applyFill="1" applyBorder="1" applyAlignment="1">
      <alignment horizontal="center" vertical="center"/>
      <protection/>
    </xf>
    <xf numFmtId="0" fontId="4" fillId="0" borderId="50" xfId="1603" applyFont="1" applyFill="1" applyBorder="1" applyAlignment="1">
      <alignment horizontal="center" vertical="center"/>
      <protection/>
    </xf>
    <xf numFmtId="0" fontId="4" fillId="0" borderId="19" xfId="1603" applyFont="1" applyFill="1" applyBorder="1" applyAlignment="1">
      <alignment horizontal="center" vertical="center"/>
      <protection/>
    </xf>
    <xf numFmtId="0" fontId="3" fillId="39" borderId="77" xfId="0" applyFont="1" applyFill="1" applyBorder="1" applyAlignment="1">
      <alignment horizontal="center"/>
    </xf>
    <xf numFmtId="0" fontId="3" fillId="39" borderId="70" xfId="0" applyFont="1" applyFill="1" applyBorder="1" applyAlignment="1">
      <alignment horizontal="center"/>
    </xf>
    <xf numFmtId="0" fontId="3" fillId="39" borderId="38" xfId="0" applyFont="1" applyFill="1" applyBorder="1" applyAlignment="1">
      <alignment horizontal="center"/>
    </xf>
    <xf numFmtId="0" fontId="2" fillId="0" borderId="20" xfId="0" applyFont="1" applyFill="1" applyBorder="1" applyAlignment="1">
      <alignment horizontal="justify" vertical="center" wrapText="1"/>
    </xf>
    <xf numFmtId="0" fontId="66" fillId="0" borderId="78" xfId="0" applyFont="1" applyFill="1" applyBorder="1" applyAlignment="1">
      <alignment horizontal="center" vertical="center"/>
    </xf>
    <xf numFmtId="0" fontId="65" fillId="0" borderId="78" xfId="0" applyFont="1" applyFill="1" applyBorder="1" applyAlignment="1">
      <alignment horizontal="center" vertical="center"/>
    </xf>
    <xf numFmtId="0" fontId="65" fillId="0" borderId="50" xfId="0" applyFont="1" applyFill="1" applyBorder="1" applyAlignment="1">
      <alignment horizontal="center" vertical="center"/>
    </xf>
    <xf numFmtId="0" fontId="2" fillId="0" borderId="48"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79" xfId="0" applyFont="1" applyFill="1" applyBorder="1" applyAlignment="1">
      <alignment horizontal="justify" vertical="center" wrapText="1"/>
    </xf>
    <xf numFmtId="0" fontId="3" fillId="39" borderId="77" xfId="0" applyFont="1" applyFill="1" applyBorder="1" applyAlignment="1">
      <alignment horizontal="center" vertical="center"/>
    </xf>
    <xf numFmtId="0" fontId="3" fillId="39" borderId="70" xfId="0" applyFont="1" applyFill="1" applyBorder="1" applyAlignment="1">
      <alignment horizontal="center" vertical="center"/>
    </xf>
    <xf numFmtId="0" fontId="3" fillId="39" borderId="38" xfId="0" applyFont="1" applyFill="1" applyBorder="1" applyAlignment="1">
      <alignment horizontal="center" vertical="center"/>
    </xf>
    <xf numFmtId="0" fontId="4" fillId="0" borderId="20" xfId="0" applyFont="1" applyFill="1" applyBorder="1" applyAlignment="1">
      <alignment horizontal="justify"/>
    </xf>
    <xf numFmtId="0" fontId="4" fillId="0" borderId="20" xfId="0" applyFont="1" applyFill="1" applyBorder="1" applyAlignment="1">
      <alignment horizontal="justify" vertical="center" wrapText="1"/>
    </xf>
    <xf numFmtId="0" fontId="2" fillId="0" borderId="20" xfId="0" applyFont="1" applyFill="1" applyBorder="1" applyAlignment="1">
      <alignment horizontal="justify" wrapText="1"/>
    </xf>
    <xf numFmtId="0" fontId="3" fillId="0" borderId="80" xfId="0" applyFont="1" applyFill="1" applyBorder="1" applyAlignment="1">
      <alignment horizontal="center"/>
    </xf>
    <xf numFmtId="0" fontId="32" fillId="0" borderId="80" xfId="0" applyFont="1" applyFill="1" applyBorder="1" applyAlignment="1">
      <alignment horizontal="center"/>
    </xf>
    <xf numFmtId="0" fontId="4" fillId="0" borderId="81" xfId="0" applyFont="1" applyFill="1" applyBorder="1" applyAlignment="1">
      <alignment horizontal="center"/>
    </xf>
    <xf numFmtId="0" fontId="4" fillId="0" borderId="0" xfId="0" applyFont="1" applyFill="1" applyBorder="1" applyAlignment="1" applyProtection="1">
      <alignment horizontal="left"/>
      <protection locked="0"/>
    </xf>
    <xf numFmtId="0" fontId="2" fillId="0" borderId="21" xfId="0" applyFont="1" applyFill="1" applyBorder="1" applyAlignment="1">
      <alignment horizontal="left" vertical="center"/>
    </xf>
    <xf numFmtId="0" fontId="2" fillId="0" borderId="23" xfId="0" applyFont="1" applyFill="1" applyBorder="1" applyAlignment="1">
      <alignment horizontal="left" vertical="center"/>
    </xf>
    <xf numFmtId="0" fontId="4" fillId="0" borderId="82" xfId="0" applyFont="1" applyFill="1" applyBorder="1" applyAlignment="1">
      <alignment horizontal="center"/>
    </xf>
    <xf numFmtId="0" fontId="4" fillId="0" borderId="83" xfId="0" applyFont="1" applyFill="1" applyBorder="1" applyAlignment="1">
      <alignment horizontal="center"/>
    </xf>
    <xf numFmtId="0" fontId="4" fillId="0" borderId="19" xfId="0" applyFont="1" applyFill="1" applyBorder="1" applyAlignment="1">
      <alignment horizontal="center"/>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4" fillId="0" borderId="82" xfId="1603" applyFont="1" applyFill="1" applyBorder="1" applyAlignment="1">
      <alignment horizontal="center" vertical="center"/>
      <protection/>
    </xf>
    <xf numFmtId="0" fontId="4" fillId="0" borderId="83" xfId="1603" applyFont="1" applyFill="1" applyBorder="1" applyAlignment="1">
      <alignment horizontal="center" vertical="center"/>
      <protection/>
    </xf>
    <xf numFmtId="0" fontId="2" fillId="0" borderId="20" xfId="0" applyFont="1" applyFill="1" applyBorder="1" applyAlignment="1">
      <alignment horizontal="center"/>
    </xf>
    <xf numFmtId="0" fontId="2" fillId="0" borderId="31"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0" borderId="84" xfId="0" applyFont="1" applyFill="1" applyBorder="1" applyAlignment="1">
      <alignment horizontal="justify" vertical="center" wrapText="1"/>
    </xf>
    <xf numFmtId="0" fontId="4" fillId="0" borderId="34" xfId="1740" applyFont="1" applyFill="1" applyBorder="1" applyAlignment="1">
      <alignment horizontal="left" vertical="center"/>
      <protection/>
    </xf>
    <xf numFmtId="0" fontId="4" fillId="0" borderId="35" xfId="1740" applyFont="1" applyFill="1" applyBorder="1" applyAlignment="1">
      <alignment horizontal="left" vertical="center"/>
      <protection/>
    </xf>
    <xf numFmtId="0" fontId="4" fillId="0" borderId="36" xfId="1740" applyFont="1" applyFill="1" applyBorder="1" applyAlignment="1">
      <alignment horizontal="left" vertical="center"/>
      <protection/>
    </xf>
    <xf numFmtId="0" fontId="4" fillId="0" borderId="20" xfId="0" applyFont="1" applyFill="1" applyBorder="1" applyAlignment="1">
      <alignment horizontal="center" vertical="center"/>
    </xf>
    <xf numFmtId="0" fontId="2" fillId="0" borderId="22" xfId="0" applyFont="1" applyFill="1" applyBorder="1" applyAlignment="1">
      <alignment horizontal="justify" vertical="center" wrapText="1"/>
    </xf>
    <xf numFmtId="0" fontId="2" fillId="0" borderId="21" xfId="1945" applyFont="1" applyFill="1" applyBorder="1" applyAlignment="1">
      <alignment horizontal="justify" vertical="center" wrapText="1"/>
      <protection/>
    </xf>
    <xf numFmtId="0" fontId="2" fillId="0" borderId="23" xfId="1945" applyFont="1" applyFill="1" applyBorder="1" applyAlignment="1">
      <alignment horizontal="justify" vertical="center" wrapText="1"/>
      <protection/>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2" fillId="0" borderId="21" xfId="0" applyFont="1" applyFill="1" applyBorder="1" applyAlignment="1">
      <alignment horizontal="center"/>
    </xf>
    <xf numFmtId="0" fontId="2" fillId="0" borderId="23" xfId="0" applyFont="1" applyFill="1" applyBorder="1" applyAlignment="1">
      <alignment horizontal="center"/>
    </xf>
    <xf numFmtId="0" fontId="2" fillId="0" borderId="22" xfId="0" applyFont="1" applyFill="1" applyBorder="1" applyAlignment="1">
      <alignment horizontal="center" vertical="center" wrapText="1"/>
    </xf>
    <xf numFmtId="0" fontId="4" fillId="39" borderId="21" xfId="0" applyFont="1" applyFill="1" applyBorder="1" applyAlignment="1">
      <alignment horizontal="center"/>
    </xf>
    <xf numFmtId="0" fontId="4" fillId="39" borderId="22" xfId="0" applyFont="1" applyFill="1" applyBorder="1" applyAlignment="1">
      <alignment horizontal="center"/>
    </xf>
    <xf numFmtId="0" fontId="4" fillId="39" borderId="23" xfId="0" applyFont="1" applyFill="1" applyBorder="1" applyAlignment="1">
      <alignment horizontal="center"/>
    </xf>
    <xf numFmtId="0" fontId="4" fillId="0" borderId="21" xfId="0" applyFont="1" applyFill="1" applyBorder="1" applyAlignment="1">
      <alignment horizontal="justify" vertical="center" wrapText="1"/>
    </xf>
    <xf numFmtId="0" fontId="65" fillId="0" borderId="85" xfId="0" applyFont="1" applyFill="1" applyBorder="1" applyAlignment="1">
      <alignment horizontal="center" vertical="center"/>
    </xf>
    <xf numFmtId="0" fontId="2" fillId="0" borderId="21" xfId="1946" applyFont="1" applyFill="1" applyBorder="1" applyAlignment="1">
      <alignment horizontal="justify" vertical="center" wrapText="1"/>
      <protection/>
    </xf>
    <xf numFmtId="0" fontId="2" fillId="0" borderId="23" xfId="1946" applyFont="1" applyFill="1" applyBorder="1" applyAlignment="1">
      <alignment horizontal="justify" vertical="center" wrapText="1"/>
      <protection/>
    </xf>
    <xf numFmtId="0" fontId="3" fillId="39" borderId="54" xfId="0" applyFont="1" applyFill="1" applyBorder="1" applyAlignment="1">
      <alignment horizontal="center" vertical="center"/>
    </xf>
    <xf numFmtId="0" fontId="3" fillId="39" borderId="57" xfId="0" applyFont="1" applyFill="1" applyBorder="1" applyAlignment="1">
      <alignment horizontal="center" vertical="center"/>
    </xf>
    <xf numFmtId="0" fontId="3" fillId="39" borderId="55" xfId="0" applyFont="1" applyFill="1" applyBorder="1" applyAlignment="1">
      <alignment horizontal="center" vertical="center"/>
    </xf>
    <xf numFmtId="0" fontId="2" fillId="0" borderId="22" xfId="0" applyFont="1" applyFill="1" applyBorder="1" applyAlignment="1">
      <alignment horizontal="left" vertical="center" wrapText="1"/>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2" fillId="0" borderId="20" xfId="0" applyFont="1" applyFill="1" applyBorder="1" applyAlignment="1">
      <alignment horizontal="justify"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justify"/>
    </xf>
    <xf numFmtId="0" fontId="2" fillId="0" borderId="19" xfId="0" applyFont="1" applyFill="1" applyBorder="1" applyAlignment="1">
      <alignment horizontal="left" vertical="center" wrapText="1"/>
    </xf>
    <xf numFmtId="0" fontId="4" fillId="0" borderId="21" xfId="1740" applyFont="1" applyFill="1" applyBorder="1" applyAlignment="1">
      <alignment horizontal="left" vertical="center"/>
      <protection/>
    </xf>
    <xf numFmtId="0" fontId="4" fillId="0" borderId="22" xfId="1740" applyFont="1" applyFill="1" applyBorder="1" applyAlignment="1">
      <alignment horizontal="left" vertical="center"/>
      <protection/>
    </xf>
    <xf numFmtId="0" fontId="4" fillId="0" borderId="23" xfId="1740" applyFont="1" applyFill="1" applyBorder="1" applyAlignment="1">
      <alignment horizontal="left" vertical="center"/>
      <protection/>
    </xf>
    <xf numFmtId="0" fontId="4" fillId="0" borderId="20" xfId="0" applyFont="1" applyFill="1" applyBorder="1" applyAlignment="1">
      <alignment horizontal="left"/>
    </xf>
    <xf numFmtId="0" fontId="4" fillId="0" borderId="20" xfId="0" applyFont="1" applyFill="1" applyBorder="1" applyAlignment="1">
      <alignment horizontal="left" vertical="center" wrapText="1"/>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2" fillId="0" borderId="20" xfId="0"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19" xfId="0" applyFont="1" applyFill="1" applyBorder="1" applyAlignment="1">
      <alignment horizontal="left"/>
    </xf>
    <xf numFmtId="0" fontId="65" fillId="0" borderId="19" xfId="0" applyFont="1" applyFill="1" applyBorder="1" applyAlignment="1">
      <alignment horizontal="center" vertical="center" wrapText="1"/>
    </xf>
    <xf numFmtId="0" fontId="4" fillId="0" borderId="78" xfId="1603" applyFont="1" applyFill="1" applyBorder="1" applyAlignment="1">
      <alignment horizontal="center" vertical="center"/>
      <protection/>
    </xf>
    <xf numFmtId="0" fontId="3" fillId="0" borderId="77" xfId="0" applyFont="1" applyFill="1" applyBorder="1" applyAlignment="1">
      <alignment horizontal="center"/>
    </xf>
    <xf numFmtId="0" fontId="3" fillId="0" borderId="70" xfId="0" applyFont="1" applyFill="1" applyBorder="1" applyAlignment="1">
      <alignment horizontal="center"/>
    </xf>
    <xf numFmtId="0" fontId="3" fillId="0" borderId="38" xfId="0" applyFont="1" applyFill="1" applyBorder="1" applyAlignment="1">
      <alignment horizontal="center"/>
    </xf>
    <xf numFmtId="0" fontId="4" fillId="0" borderId="30" xfId="0" applyFont="1" applyFill="1" applyBorder="1" applyAlignment="1" applyProtection="1">
      <alignment horizontal="left"/>
      <protection locked="0"/>
    </xf>
    <xf numFmtId="0" fontId="2" fillId="0" borderId="20" xfId="1740" applyFont="1" applyFill="1" applyBorder="1" applyAlignment="1">
      <alignment horizontal="left" vertical="center"/>
      <protection/>
    </xf>
    <xf numFmtId="186" fontId="2" fillId="0" borderId="20" xfId="1740" applyNumberFormat="1" applyFont="1" applyFill="1" applyBorder="1" applyAlignment="1">
      <alignment horizontal="center" vertical="center"/>
      <protection/>
    </xf>
    <xf numFmtId="0" fontId="2" fillId="0" borderId="20" xfId="0" applyFont="1" applyFill="1" applyBorder="1" applyAlignment="1">
      <alignment horizontal="left" wrapText="1"/>
    </xf>
    <xf numFmtId="0" fontId="2" fillId="0" borderId="21" xfId="1740" applyFont="1" applyFill="1" applyBorder="1" applyAlignment="1">
      <alignment horizontal="center" vertical="center"/>
      <protection/>
    </xf>
    <xf numFmtId="0" fontId="2" fillId="0" borderId="22" xfId="1740" applyFont="1" applyFill="1" applyBorder="1" applyAlignment="1">
      <alignment horizontal="center" vertical="center"/>
      <protection/>
    </xf>
    <xf numFmtId="0" fontId="2" fillId="0" borderId="23" xfId="1740" applyFont="1" applyFill="1" applyBorder="1" applyAlignment="1">
      <alignment horizontal="center" vertical="center"/>
      <protection/>
    </xf>
    <xf numFmtId="186" fontId="2" fillId="0" borderId="21" xfId="1740" applyNumberFormat="1" applyFont="1" applyFill="1" applyBorder="1" applyAlignment="1">
      <alignment horizontal="center" vertical="center"/>
      <protection/>
    </xf>
    <xf numFmtId="186" fontId="2" fillId="0" borderId="22" xfId="1740" applyNumberFormat="1" applyFont="1" applyFill="1" applyBorder="1" applyAlignment="1">
      <alignment horizontal="center" vertical="center"/>
      <protection/>
    </xf>
    <xf numFmtId="186" fontId="2" fillId="0" borderId="23" xfId="1740" applyNumberFormat="1" applyFont="1" applyFill="1" applyBorder="1" applyAlignment="1">
      <alignment horizontal="center" vertical="center"/>
      <protection/>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3" fillId="39" borderId="54" xfId="0" applyFont="1" applyFill="1" applyBorder="1" applyAlignment="1">
      <alignment horizontal="center"/>
    </xf>
    <xf numFmtId="0" fontId="3" fillId="39" borderId="57" xfId="0" applyFont="1" applyFill="1" applyBorder="1" applyAlignment="1">
      <alignment horizontal="center"/>
    </xf>
    <xf numFmtId="0" fontId="3" fillId="39" borderId="55" xfId="0" applyFont="1" applyFill="1" applyBorder="1" applyAlignment="1">
      <alignment horizontal="center"/>
    </xf>
    <xf numFmtId="0" fontId="2" fillId="0" borderId="20" xfId="0" applyFont="1" applyFill="1" applyBorder="1" applyAlignment="1">
      <alignment horizontal="left" vertical="center" wrapText="1"/>
    </xf>
    <xf numFmtId="0" fontId="2" fillId="0" borderId="20" xfId="0" applyFont="1" applyFill="1" applyBorder="1" applyAlignment="1" applyProtection="1">
      <alignment wrapText="1"/>
      <protection locked="0"/>
    </xf>
    <xf numFmtId="0" fontId="2" fillId="0" borderId="19" xfId="0" applyFont="1" applyFill="1" applyBorder="1" applyAlignment="1" applyProtection="1">
      <alignment wrapText="1"/>
      <protection locked="0"/>
    </xf>
    <xf numFmtId="0" fontId="2" fillId="0" borderId="20" xfId="0" applyFont="1" applyFill="1" applyBorder="1" applyAlignment="1">
      <alignment horizontal="center" vertical="center" wrapText="1"/>
    </xf>
    <xf numFmtId="0" fontId="3" fillId="39" borderId="86" xfId="0" applyFont="1" applyFill="1" applyBorder="1" applyAlignment="1">
      <alignment horizontal="center"/>
    </xf>
    <xf numFmtId="0" fontId="3" fillId="39" borderId="87" xfId="0" applyFont="1" applyFill="1" applyBorder="1" applyAlignment="1">
      <alignment horizontal="center"/>
    </xf>
    <xf numFmtId="0" fontId="3" fillId="39" borderId="88" xfId="0" applyFont="1" applyFill="1" applyBorder="1" applyAlignment="1">
      <alignment horizontal="center"/>
    </xf>
    <xf numFmtId="0" fontId="65" fillId="0" borderId="20" xfId="0" applyFont="1" applyFill="1" applyBorder="1" applyAlignment="1">
      <alignment horizontal="center" vertical="center" wrapText="1"/>
    </xf>
    <xf numFmtId="0" fontId="2" fillId="0" borderId="20" xfId="0" applyFont="1" applyFill="1" applyBorder="1" applyAlignment="1">
      <alignment horizontal="left"/>
    </xf>
    <xf numFmtId="0" fontId="2" fillId="0" borderId="19" xfId="0" applyFont="1" applyFill="1" applyBorder="1" applyAlignment="1">
      <alignment horizontal="justify" vertical="center" wrapText="1"/>
    </xf>
    <xf numFmtId="0" fontId="4" fillId="0" borderId="27" xfId="0" applyFont="1" applyFill="1" applyBorder="1" applyAlignment="1">
      <alignment horizontal="center"/>
    </xf>
    <xf numFmtId="0" fontId="3" fillId="39" borderId="21" xfId="0" applyFont="1" applyFill="1" applyBorder="1" applyAlignment="1">
      <alignment horizontal="center"/>
    </xf>
    <xf numFmtId="0" fontId="3" fillId="39" borderId="22" xfId="0" applyFont="1" applyFill="1" applyBorder="1" applyAlignment="1">
      <alignment horizontal="center"/>
    </xf>
    <xf numFmtId="0" fontId="3" fillId="39" borderId="23" xfId="0" applyFont="1" applyFill="1" applyBorder="1" applyAlignment="1">
      <alignment horizontal="center"/>
    </xf>
    <xf numFmtId="187" fontId="2" fillId="0" borderId="20" xfId="0" applyNumberFormat="1" applyFont="1" applyFill="1" applyBorder="1" applyAlignment="1">
      <alignment horizontal="center"/>
    </xf>
    <xf numFmtId="0" fontId="2" fillId="0" borderId="22" xfId="0" applyFont="1" applyFill="1" applyBorder="1" applyAlignment="1">
      <alignment horizont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4" fillId="0" borderId="36"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28"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0" xfId="0" applyFont="1" applyAlignment="1">
      <alignment horizontal="left" vertical="center" wrapText="1"/>
    </xf>
    <xf numFmtId="0" fontId="4" fillId="0" borderId="2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2" fillId="0" borderId="21" xfId="1740" applyFont="1" applyFill="1" applyBorder="1" applyAlignment="1">
      <alignment horizontal="right" vertical="center"/>
      <protection/>
    </xf>
    <xf numFmtId="0" fontId="2" fillId="0" borderId="22" xfId="1740" applyFont="1" applyFill="1" applyBorder="1" applyAlignment="1">
      <alignment horizontal="right" vertical="center"/>
      <protection/>
    </xf>
    <xf numFmtId="0" fontId="4" fillId="0" borderId="28"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50" xfId="0" applyFont="1" applyFill="1" applyBorder="1" applyAlignment="1">
      <alignment horizontal="center" vertical="center"/>
    </xf>
    <xf numFmtId="0" fontId="65" fillId="0" borderId="19" xfId="0" applyFont="1" applyFill="1" applyBorder="1" applyAlignment="1">
      <alignment horizontal="center"/>
    </xf>
    <xf numFmtId="0" fontId="2" fillId="0" borderId="19" xfId="0" applyFont="1" applyFill="1" applyBorder="1" applyAlignment="1">
      <alignment horizontal="center"/>
    </xf>
    <xf numFmtId="0" fontId="3" fillId="39" borderId="20" xfId="0" applyFont="1" applyFill="1" applyBorder="1" applyAlignment="1">
      <alignment horizontal="center"/>
    </xf>
    <xf numFmtId="0" fontId="2" fillId="0" borderId="22" xfId="1603" applyFont="1" applyFill="1" applyBorder="1" applyAlignment="1">
      <alignment horizontal="left" vertical="center" wrapText="1"/>
      <protection/>
    </xf>
    <xf numFmtId="0" fontId="2" fillId="0" borderId="23" xfId="1603" applyFont="1" applyFill="1" applyBorder="1" applyAlignment="1">
      <alignment horizontal="left" vertical="center" wrapText="1"/>
      <protection/>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48" xfId="1603" applyFont="1" applyFill="1" applyBorder="1" applyAlignment="1">
      <alignment horizontal="left" wrapText="1"/>
      <protection/>
    </xf>
    <xf numFmtId="0" fontId="2" fillId="0" borderId="0" xfId="1603" applyFont="1" applyFill="1" applyBorder="1" applyAlignment="1">
      <alignment horizontal="left" wrapText="1"/>
      <protection/>
    </xf>
    <xf numFmtId="0" fontId="2" fillId="0" borderId="79" xfId="1603" applyFont="1" applyFill="1" applyBorder="1" applyAlignment="1">
      <alignment horizontal="left" wrapText="1"/>
      <protection/>
    </xf>
    <xf numFmtId="0" fontId="2" fillId="0" borderId="21" xfId="2008" applyFont="1" applyFill="1" applyBorder="1" applyAlignment="1">
      <alignment horizontal="justify" vertical="center" wrapText="1"/>
      <protection/>
    </xf>
    <xf numFmtId="0" fontId="2" fillId="0" borderId="22" xfId="2008" applyFont="1" applyFill="1" applyBorder="1" applyAlignment="1">
      <alignment horizontal="justify" vertical="center" wrapText="1"/>
      <protection/>
    </xf>
    <xf numFmtId="0" fontId="2" fillId="0" borderId="23" xfId="2008" applyFont="1" applyFill="1" applyBorder="1" applyAlignment="1">
      <alignment horizontal="justify" vertical="center" wrapText="1"/>
      <protection/>
    </xf>
    <xf numFmtId="0" fontId="2" fillId="0" borderId="21" xfId="2008" applyFont="1" applyFill="1" applyBorder="1" applyAlignment="1">
      <alignment horizontal="left" vertical="center" wrapText="1"/>
      <protection/>
    </xf>
    <xf numFmtId="0" fontId="2" fillId="0" borderId="22" xfId="2008" applyFont="1" applyFill="1" applyBorder="1" applyAlignment="1">
      <alignment horizontal="left" vertical="center" wrapText="1"/>
      <protection/>
    </xf>
    <xf numFmtId="0" fontId="2" fillId="0" borderId="23" xfId="2008" applyFont="1" applyFill="1" applyBorder="1" applyAlignment="1">
      <alignment horizontal="left" vertical="center" wrapText="1"/>
      <protection/>
    </xf>
    <xf numFmtId="0" fontId="4" fillId="0" borderId="19" xfId="1603" applyFont="1" applyFill="1" applyBorder="1" applyAlignment="1">
      <alignment horizontal="left"/>
      <protection/>
    </xf>
    <xf numFmtId="0" fontId="2" fillId="0" borderId="19" xfId="1603" applyFont="1" applyFill="1" applyBorder="1" applyAlignment="1">
      <alignment horizontal="left" vertical="center" wrapText="1"/>
      <protection/>
    </xf>
    <xf numFmtId="0" fontId="2" fillId="0" borderId="49" xfId="1603" applyFont="1" applyFill="1" applyBorder="1" applyAlignment="1">
      <alignment horizontal="left" vertical="center" wrapText="1"/>
      <protection/>
    </xf>
    <xf numFmtId="0" fontId="2" fillId="0" borderId="19" xfId="1603" applyFont="1" applyFill="1" applyBorder="1" applyAlignment="1" applyProtection="1">
      <alignment wrapText="1"/>
      <protection locked="0"/>
    </xf>
    <xf numFmtId="0" fontId="4" fillId="0" borderId="48" xfId="1603" applyFont="1" applyFill="1" applyBorder="1" applyAlignment="1">
      <alignment horizontal="left" vertical="center" wrapText="1"/>
      <protection/>
    </xf>
    <xf numFmtId="0" fontId="2" fillId="0" borderId="0" xfId="1603" applyFont="1" applyFill="1" applyBorder="1" applyAlignment="1">
      <alignment horizontal="left" vertical="center" wrapText="1"/>
      <protection/>
    </xf>
    <xf numFmtId="0" fontId="2" fillId="0" borderId="79" xfId="1603" applyFont="1" applyFill="1" applyBorder="1" applyAlignment="1">
      <alignment horizontal="left" vertical="center" wrapText="1"/>
      <protection/>
    </xf>
    <xf numFmtId="0" fontId="4" fillId="0" borderId="19" xfId="1603" applyFont="1" applyFill="1" applyBorder="1" applyAlignment="1">
      <alignment horizontal="center" vertical="center" wrapText="1"/>
      <protection/>
    </xf>
    <xf numFmtId="0" fontId="2" fillId="0" borderId="35" xfId="1603" applyFont="1" applyFill="1" applyBorder="1" applyAlignment="1">
      <alignment horizontal="left" vertical="center" wrapText="1"/>
      <protection/>
    </xf>
    <xf numFmtId="0" fontId="2" fillId="0" borderId="36" xfId="1603" applyFont="1" applyFill="1" applyBorder="1" applyAlignment="1">
      <alignment horizontal="left" vertical="center" wrapText="1"/>
      <protection/>
    </xf>
    <xf numFmtId="0" fontId="2" fillId="0" borderId="20" xfId="1603" applyFont="1" applyFill="1" applyBorder="1" applyAlignment="1">
      <alignment horizontal="justify" vertical="center" wrapText="1"/>
      <protection/>
    </xf>
    <xf numFmtId="0" fontId="3" fillId="39" borderId="24" xfId="0" applyFont="1" applyFill="1" applyBorder="1" applyAlignment="1">
      <alignment horizontal="center"/>
    </xf>
    <xf numFmtId="0" fontId="3" fillId="39" borderId="25" xfId="0" applyFont="1" applyFill="1" applyBorder="1" applyAlignment="1">
      <alignment horizontal="center"/>
    </xf>
    <xf numFmtId="0" fontId="3" fillId="39" borderId="44" xfId="0" applyFont="1" applyFill="1" applyBorder="1" applyAlignment="1">
      <alignment horizontal="center"/>
    </xf>
    <xf numFmtId="0" fontId="2" fillId="0" borderId="32" xfId="0" applyFont="1" applyFill="1" applyBorder="1" applyAlignment="1">
      <alignment horizontal="justify" vertical="center" wrapText="1"/>
    </xf>
    <xf numFmtId="0" fontId="2" fillId="0" borderId="27" xfId="1603" applyFont="1" applyFill="1" applyBorder="1" applyAlignment="1" applyProtection="1">
      <alignment wrapText="1"/>
      <protection locked="0"/>
    </xf>
    <xf numFmtId="0" fontId="3" fillId="0" borderId="80" xfId="1603" applyFont="1" applyFill="1" applyBorder="1" applyAlignment="1">
      <alignment horizontal="center"/>
      <protection/>
    </xf>
    <xf numFmtId="0" fontId="4" fillId="0" borderId="81" xfId="1603" applyFont="1" applyFill="1" applyBorder="1" applyAlignment="1">
      <alignment horizontal="center"/>
      <protection/>
    </xf>
    <xf numFmtId="0" fontId="4" fillId="0" borderId="30" xfId="1603" applyFont="1" applyFill="1" applyBorder="1" applyAlignment="1" applyProtection="1">
      <alignment horizontal="left"/>
      <protection locked="0"/>
    </xf>
    <xf numFmtId="0" fontId="2" fillId="0" borderId="20" xfId="1603" applyFont="1" applyFill="1" applyBorder="1" applyAlignment="1">
      <alignment horizontal="center" vertical="center" wrapText="1"/>
      <protection/>
    </xf>
    <xf numFmtId="0" fontId="2" fillId="0" borderId="20" xfId="2008" applyFont="1" applyFill="1" applyBorder="1" applyAlignment="1">
      <alignment horizontal="justify" vertical="center" wrapText="1"/>
      <protection/>
    </xf>
    <xf numFmtId="0" fontId="2" fillId="55" borderId="20" xfId="1740" applyFont="1" applyFill="1" applyBorder="1" applyAlignment="1">
      <alignment horizontal="justify" vertical="center" wrapText="1"/>
      <protection/>
    </xf>
    <xf numFmtId="0" fontId="0" fillId="55" borderId="20" xfId="1740" applyFont="1" applyFill="1" applyBorder="1">
      <alignment/>
      <protection/>
    </xf>
    <xf numFmtId="0" fontId="2" fillId="0" borderId="19" xfId="1603" applyFont="1" applyFill="1" applyBorder="1" applyAlignment="1">
      <alignment horizontal="justify" vertical="center" wrapText="1"/>
      <protection/>
    </xf>
    <xf numFmtId="0" fontId="2" fillId="0" borderId="31" xfId="1603" applyFont="1" applyFill="1" applyBorder="1" applyAlignment="1">
      <alignment horizontal="left" wrapText="1"/>
      <protection/>
    </xf>
    <xf numFmtId="0" fontId="2" fillId="0" borderId="30" xfId="1603" applyFont="1" applyFill="1" applyBorder="1" applyAlignment="1">
      <alignment horizontal="left" wrapText="1"/>
      <protection/>
    </xf>
    <xf numFmtId="0" fontId="2" fillId="0" borderId="84" xfId="1603" applyFont="1" applyFill="1" applyBorder="1" applyAlignment="1">
      <alignment horizontal="left" wrapText="1"/>
      <protection/>
    </xf>
    <xf numFmtId="0" fontId="2" fillId="0" borderId="19" xfId="1603" applyFont="1" applyFill="1" applyBorder="1" applyAlignment="1">
      <alignment horizontal="left"/>
      <protection/>
    </xf>
    <xf numFmtId="0" fontId="2" fillId="0" borderId="19" xfId="1603" applyFont="1" applyFill="1" applyBorder="1" applyAlignment="1">
      <alignment horizontal="center"/>
      <protection/>
    </xf>
    <xf numFmtId="0" fontId="4" fillId="0" borderId="19" xfId="1603" applyFont="1" applyFill="1" applyBorder="1" applyAlignment="1">
      <alignment horizontal="center"/>
      <protection/>
    </xf>
    <xf numFmtId="0" fontId="2" fillId="0" borderId="21" xfId="1604" applyFont="1" applyFill="1" applyBorder="1" applyAlignment="1">
      <alignment horizontal="justify" vertical="center" wrapText="1"/>
      <protection/>
    </xf>
    <xf numFmtId="0" fontId="2" fillId="0" borderId="23" xfId="1604" applyFont="1" applyFill="1" applyBorder="1" applyAlignment="1">
      <alignment horizontal="justify" vertical="center" wrapText="1"/>
      <protection/>
    </xf>
    <xf numFmtId="0" fontId="2" fillId="0" borderId="22" xfId="1604" applyFont="1" applyFill="1" applyBorder="1" applyAlignment="1">
      <alignment horizontal="justify" vertical="center" wrapText="1"/>
      <protection/>
    </xf>
    <xf numFmtId="0" fontId="2" fillId="0" borderId="21" xfId="1604" applyFont="1" applyFill="1" applyBorder="1" applyAlignment="1">
      <alignment horizontal="left" vertical="center" wrapText="1"/>
      <protection/>
    </xf>
    <xf numFmtId="0" fontId="2" fillId="0" borderId="22" xfId="1604" applyFont="1" applyFill="1" applyBorder="1" applyAlignment="1">
      <alignment horizontal="left" vertical="center" wrapText="1"/>
      <protection/>
    </xf>
    <xf numFmtId="0" fontId="2" fillId="0" borderId="23" xfId="1604" applyFont="1" applyFill="1" applyBorder="1" applyAlignment="1">
      <alignment horizontal="left" vertical="center" wrapText="1"/>
      <protection/>
    </xf>
    <xf numFmtId="0" fontId="7" fillId="0" borderId="20" xfId="1604" applyFont="1" applyFill="1" applyBorder="1" applyAlignment="1">
      <alignment vertical="center" wrapText="1"/>
      <protection/>
    </xf>
    <xf numFmtId="0" fontId="7" fillId="0" borderId="20" xfId="0" applyFont="1" applyFill="1" applyBorder="1" applyAlignment="1">
      <alignment vertical="center" wrapText="1"/>
    </xf>
    <xf numFmtId="0" fontId="2" fillId="0" borderId="20" xfId="0" applyFont="1" applyFill="1" applyBorder="1" applyAlignment="1">
      <alignment vertical="center" wrapText="1"/>
    </xf>
    <xf numFmtId="0" fontId="2" fillId="0" borderId="20" xfId="1604" applyFont="1" applyFill="1" applyBorder="1" applyAlignment="1">
      <alignment vertical="center" wrapText="1"/>
      <protection/>
    </xf>
    <xf numFmtId="0" fontId="4" fillId="0" borderId="20" xfId="0" applyFont="1" applyFill="1" applyBorder="1" applyAlignment="1">
      <alignment horizontal="center"/>
    </xf>
    <xf numFmtId="0" fontId="2" fillId="0" borderId="32" xfId="1740" applyFont="1" applyFill="1" applyBorder="1" applyAlignment="1">
      <alignment horizontal="left" vertical="center"/>
      <protection/>
    </xf>
    <xf numFmtId="0" fontId="7" fillId="0" borderId="20" xfId="1604" applyFont="1" applyFill="1" applyBorder="1" applyAlignment="1">
      <alignment horizontal="left" vertical="center" wrapText="1"/>
      <protection/>
    </xf>
    <xf numFmtId="186" fontId="4" fillId="0" borderId="19" xfId="0" applyNumberFormat="1" applyFont="1" applyFill="1" applyBorder="1" applyAlignment="1">
      <alignment horizontal="center"/>
    </xf>
    <xf numFmtId="0" fontId="4" fillId="0" borderId="82"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55" borderId="20" xfId="0" applyFont="1" applyFill="1" applyBorder="1" applyAlignment="1">
      <alignment horizontal="left" wrapText="1"/>
    </xf>
    <xf numFmtId="0" fontId="7" fillId="0" borderId="21" xfId="1604" applyFont="1" applyFill="1" applyBorder="1" applyAlignment="1">
      <alignment horizontal="justify" vertical="center" wrapText="1"/>
      <protection/>
    </xf>
    <xf numFmtId="0" fontId="7" fillId="0" borderId="23" xfId="1604" applyFont="1" applyFill="1" applyBorder="1" applyAlignment="1">
      <alignment horizontal="justify" vertical="center" wrapText="1"/>
      <protection/>
    </xf>
    <xf numFmtId="0" fontId="2" fillId="0" borderId="20" xfId="1604" applyFont="1" applyFill="1" applyBorder="1" applyAlignment="1">
      <alignment horizontal="justify" vertical="center" wrapText="1"/>
      <protection/>
    </xf>
    <xf numFmtId="0" fontId="4" fillId="0" borderId="27" xfId="1603" applyFont="1" applyFill="1" applyBorder="1" applyAlignment="1">
      <alignment horizontal="center" vertical="center"/>
      <protection/>
    </xf>
    <xf numFmtId="0" fontId="7" fillId="0" borderId="21" xfId="1604" applyFont="1" applyFill="1" applyBorder="1" applyAlignment="1">
      <alignment vertical="center" wrapText="1"/>
      <protection/>
    </xf>
    <xf numFmtId="0" fontId="7" fillId="0" borderId="23" xfId="1604" applyFont="1" applyFill="1" applyBorder="1" applyAlignment="1">
      <alignment vertical="center" wrapText="1"/>
      <protection/>
    </xf>
    <xf numFmtId="0" fontId="4" fillId="0" borderId="27" xfId="1603" applyFont="1" applyFill="1" applyBorder="1" applyAlignment="1">
      <alignment horizontal="center" vertical="center" wrapText="1"/>
      <protection/>
    </xf>
    <xf numFmtId="0" fontId="7" fillId="0" borderId="2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2" fillId="0" borderId="20" xfId="1603" applyFont="1" applyFill="1" applyBorder="1" applyAlignment="1" applyProtection="1">
      <alignment wrapText="1"/>
      <protection locked="0"/>
    </xf>
    <xf numFmtId="0" fontId="4" fillId="0" borderId="47" xfId="0" applyFont="1" applyFill="1" applyBorder="1" applyAlignment="1">
      <alignment horizontal="left"/>
    </xf>
    <xf numFmtId="0" fontId="4" fillId="0" borderId="90" xfId="0" applyFont="1" applyFill="1" applyBorder="1" applyAlignment="1">
      <alignment horizontal="left"/>
    </xf>
    <xf numFmtId="0" fontId="3" fillId="0" borderId="54" xfId="0" applyFont="1" applyFill="1" applyBorder="1" applyAlignment="1">
      <alignment horizontal="center"/>
    </xf>
    <xf numFmtId="0" fontId="3" fillId="0" borderId="57" xfId="0" applyFont="1" applyFill="1" applyBorder="1" applyAlignment="1">
      <alignment horizontal="center"/>
    </xf>
    <xf numFmtId="0" fontId="3" fillId="0" borderId="55" xfId="0" applyFont="1" applyFill="1" applyBorder="1" applyAlignment="1">
      <alignment horizontal="center"/>
    </xf>
    <xf numFmtId="0" fontId="4" fillId="0" borderId="56" xfId="0" applyFont="1" applyFill="1" applyBorder="1" applyAlignment="1">
      <alignment horizontal="center"/>
    </xf>
    <xf numFmtId="0" fontId="4" fillId="0" borderId="64" xfId="0" applyFont="1" applyFill="1" applyBorder="1" applyAlignment="1">
      <alignment horizontal="center"/>
    </xf>
    <xf numFmtId="0" fontId="4" fillId="0" borderId="40" xfId="0" applyFont="1" applyFill="1" applyBorder="1" applyAlignment="1">
      <alignment horizontal="center"/>
    </xf>
    <xf numFmtId="0" fontId="4" fillId="0" borderId="45" xfId="0" applyFont="1" applyFill="1" applyBorder="1" applyAlignment="1">
      <alignment horizontal="left"/>
    </xf>
    <xf numFmtId="0" fontId="4" fillId="0" borderId="46" xfId="0" applyFont="1" applyFill="1" applyBorder="1" applyAlignment="1">
      <alignment horizontal="left"/>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91" xfId="0" applyFont="1" applyFill="1" applyBorder="1" applyAlignment="1">
      <alignment horizontal="left" vertical="top" wrapText="1"/>
    </xf>
    <xf numFmtId="0" fontId="2" fillId="55" borderId="21" xfId="0" applyFont="1" applyFill="1" applyBorder="1" applyAlignment="1">
      <alignment horizontal="justify" vertical="center" wrapText="1"/>
    </xf>
    <xf numFmtId="0" fontId="2" fillId="55" borderId="22" xfId="0" applyFont="1" applyFill="1" applyBorder="1" applyAlignment="1">
      <alignment horizontal="justify" vertical="center" wrapText="1"/>
    </xf>
    <xf numFmtId="0" fontId="2" fillId="55" borderId="23" xfId="0" applyFont="1" applyFill="1" applyBorder="1" applyAlignment="1">
      <alignment horizontal="justify" vertical="center" wrapText="1"/>
    </xf>
    <xf numFmtId="0" fontId="2" fillId="0" borderId="20" xfId="0" applyFont="1" applyFill="1" applyBorder="1" applyAlignment="1" applyProtection="1">
      <alignment horizontal="center"/>
      <protection locked="0"/>
    </xf>
    <xf numFmtId="0" fontId="2" fillId="55" borderId="21" xfId="0" applyFont="1" applyFill="1" applyBorder="1" applyAlignment="1">
      <alignment horizontal="center" vertical="center" wrapText="1"/>
    </xf>
    <xf numFmtId="0" fontId="2" fillId="55" borderId="23" xfId="0" applyFont="1" applyFill="1" applyBorder="1" applyAlignment="1">
      <alignment horizontal="center" vertical="center" wrapText="1"/>
    </xf>
    <xf numFmtId="0" fontId="2" fillId="55" borderId="20" xfId="0" applyFont="1" applyFill="1" applyBorder="1" applyAlignment="1">
      <alignment horizontal="center" vertical="center" wrapText="1"/>
    </xf>
    <xf numFmtId="0" fontId="4" fillId="0" borderId="0" xfId="0" applyFont="1" applyFill="1" applyBorder="1" applyAlignment="1">
      <alignment horizontal="center"/>
    </xf>
    <xf numFmtId="0" fontId="4" fillId="0" borderId="33" xfId="0" applyFont="1" applyFill="1" applyBorder="1" applyAlignment="1">
      <alignment horizont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186" fontId="2" fillId="0" borderId="21" xfId="0" applyNumberFormat="1" applyFont="1" applyFill="1" applyBorder="1" applyAlignment="1" applyProtection="1">
      <alignment horizontal="center" vertical="center" wrapText="1"/>
      <protection locked="0"/>
    </xf>
    <xf numFmtId="186" fontId="2" fillId="0" borderId="23" xfId="0" applyNumberFormat="1" applyFont="1" applyFill="1" applyBorder="1" applyAlignment="1" applyProtection="1">
      <alignment horizontal="center" vertical="center" wrapText="1"/>
      <protection locked="0"/>
    </xf>
    <xf numFmtId="0" fontId="2" fillId="55" borderId="21" xfId="0" applyFont="1" applyFill="1" applyBorder="1" applyAlignment="1">
      <alignment horizontal="left" vertical="center" wrapText="1"/>
    </xf>
    <xf numFmtId="0" fontId="2" fillId="55" borderId="22" xfId="0" applyFont="1" applyFill="1" applyBorder="1" applyAlignment="1">
      <alignment horizontal="left" vertical="center" wrapText="1"/>
    </xf>
    <xf numFmtId="0" fontId="2" fillId="55" borderId="23" xfId="0" applyFont="1" applyFill="1" applyBorder="1" applyAlignment="1">
      <alignment horizontal="left" vertical="center" wrapText="1"/>
    </xf>
    <xf numFmtId="0" fontId="2" fillId="55" borderId="22" xfId="0" applyFont="1" applyFill="1" applyBorder="1" applyAlignment="1">
      <alignment horizontal="center" vertical="center" wrapText="1"/>
    </xf>
    <xf numFmtId="0" fontId="4" fillId="0" borderId="21" xfId="0" applyFont="1" applyFill="1" applyBorder="1" applyAlignment="1">
      <alignment horizontal="center" wrapText="1"/>
    </xf>
    <xf numFmtId="0" fontId="4" fillId="0" borderId="22" xfId="0" applyFont="1" applyFill="1" applyBorder="1" applyAlignment="1">
      <alignment horizontal="center" wrapText="1"/>
    </xf>
    <xf numFmtId="0" fontId="4" fillId="0" borderId="23" xfId="0" applyFont="1" applyFill="1" applyBorder="1" applyAlignment="1">
      <alignment horizontal="center" wrapText="1"/>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8" fillId="0" borderId="20" xfId="0" applyFont="1" applyFill="1" applyBorder="1" applyAlignment="1">
      <alignment horizontal="left"/>
    </xf>
    <xf numFmtId="0" fontId="2" fillId="0" borderId="0" xfId="1592" applyFont="1" applyFill="1" applyBorder="1" applyAlignment="1">
      <alignment horizontal="center"/>
      <protection/>
    </xf>
    <xf numFmtId="0" fontId="4" fillId="0" borderId="30" xfId="1592" applyFont="1" applyFill="1" applyBorder="1" applyAlignment="1">
      <alignment horizontal="center" vertical="center"/>
      <protection/>
    </xf>
    <xf numFmtId="0" fontId="4" fillId="0" borderId="20" xfId="1592" applyFont="1" applyFill="1" applyBorder="1" applyAlignment="1">
      <alignment horizontal="center" vertical="center"/>
      <protection/>
    </xf>
    <xf numFmtId="0" fontId="4" fillId="0" borderId="0" xfId="1592" applyFont="1" applyFill="1" applyAlignment="1">
      <alignment horizontal="justify" vertical="center" wrapText="1"/>
      <protection/>
    </xf>
    <xf numFmtId="0" fontId="4" fillId="0" borderId="0" xfId="1942" applyNumberFormat="1" applyFont="1" applyFill="1" applyBorder="1" applyAlignment="1">
      <alignment horizontal="center"/>
      <protection/>
    </xf>
    <xf numFmtId="0" fontId="6" fillId="0" borderId="0" xfId="1941" applyNumberFormat="1" applyFont="1" applyFill="1" applyBorder="1" applyAlignment="1">
      <alignment horizontal="center"/>
      <protection/>
    </xf>
    <xf numFmtId="0" fontId="4" fillId="0" borderId="21" xfId="1592" applyFont="1" applyFill="1" applyBorder="1" applyAlignment="1">
      <alignment horizontal="center" vertical="center" wrapText="1"/>
      <protection/>
    </xf>
    <xf numFmtId="0" fontId="4" fillId="0" borderId="22" xfId="1592" applyFont="1" applyFill="1" applyBorder="1" applyAlignment="1">
      <alignment horizontal="center" vertical="center" wrapText="1"/>
      <protection/>
    </xf>
    <xf numFmtId="0" fontId="4" fillId="0" borderId="23" xfId="1592" applyFont="1" applyFill="1" applyBorder="1" applyAlignment="1">
      <alignment horizontal="center" vertical="center" wrapText="1"/>
      <protection/>
    </xf>
    <xf numFmtId="0" fontId="6" fillId="0" borderId="20" xfId="1941" applyNumberFormat="1" applyFont="1" applyFill="1" applyBorder="1" applyAlignment="1">
      <alignment horizontal="center"/>
      <protection/>
    </xf>
    <xf numFmtId="3" fontId="6" fillId="0" borderId="20" xfId="1941" applyNumberFormat="1" applyFont="1" applyFill="1" applyBorder="1" applyAlignment="1">
      <alignment horizontal="center"/>
      <protection/>
    </xf>
    <xf numFmtId="3" fontId="6" fillId="0" borderId="21" xfId="1941" applyNumberFormat="1" applyFont="1" applyFill="1" applyBorder="1" applyAlignment="1">
      <alignment horizontal="center"/>
      <protection/>
    </xf>
    <xf numFmtId="3" fontId="6" fillId="0" borderId="23" xfId="1941" applyNumberFormat="1" applyFont="1" applyFill="1" applyBorder="1" applyAlignment="1">
      <alignment horizontal="center"/>
      <protection/>
    </xf>
    <xf numFmtId="0" fontId="6" fillId="0" borderId="21" xfId="1941" applyNumberFormat="1" applyFont="1" applyFill="1" applyBorder="1" applyAlignment="1">
      <alignment horizontal="center"/>
      <protection/>
    </xf>
    <xf numFmtId="0" fontId="6" fillId="0" borderId="23" xfId="1941" applyNumberFormat="1" applyFont="1" applyFill="1" applyBorder="1" applyAlignment="1">
      <alignment horizontal="center"/>
      <protection/>
    </xf>
    <xf numFmtId="3" fontId="2" fillId="0" borderId="20" xfId="1592" applyNumberFormat="1" applyFont="1" applyFill="1" applyBorder="1" applyAlignment="1">
      <alignment horizontal="center" vertical="center"/>
      <protection/>
    </xf>
    <xf numFmtId="0" fontId="4" fillId="0" borderId="33" xfId="1592" applyFont="1" applyFill="1" applyBorder="1" applyAlignment="1">
      <alignment horizontal="center"/>
      <protection/>
    </xf>
    <xf numFmtId="43" fontId="10" fillId="0" borderId="20" xfId="472" applyNumberFormat="1" applyFont="1" applyFill="1" applyBorder="1" applyAlignment="1">
      <alignment horizontal="center" vertical="center"/>
    </xf>
    <xf numFmtId="0" fontId="4" fillId="0" borderId="20" xfId="1592" applyFont="1" applyFill="1" applyBorder="1" applyAlignment="1">
      <alignment horizontal="center" vertical="center" wrapText="1"/>
      <protection/>
    </xf>
    <xf numFmtId="3" fontId="4" fillId="0" borderId="21" xfId="1592" applyNumberFormat="1" applyFont="1" applyFill="1" applyBorder="1" applyAlignment="1">
      <alignment horizontal="center" vertical="center"/>
      <protection/>
    </xf>
    <xf numFmtId="3" fontId="4" fillId="0" borderId="22" xfId="1592" applyNumberFormat="1" applyFont="1" applyFill="1" applyBorder="1" applyAlignment="1">
      <alignment horizontal="center" vertical="center"/>
      <protection/>
    </xf>
    <xf numFmtId="3" fontId="4" fillId="0" borderId="23" xfId="1592" applyNumberFormat="1" applyFont="1" applyFill="1" applyBorder="1" applyAlignment="1">
      <alignment horizontal="center" vertical="center"/>
      <protection/>
    </xf>
    <xf numFmtId="0" fontId="4" fillId="0" borderId="0" xfId="1592" applyFont="1" applyFill="1" applyBorder="1" applyAlignment="1">
      <alignment horizontal="center" vertical="center" wrapText="1"/>
      <protection/>
    </xf>
    <xf numFmtId="0" fontId="4" fillId="0" borderId="48" xfId="1592" applyFont="1" applyFill="1" applyBorder="1" applyAlignment="1">
      <alignment horizontal="center" vertical="center" wrapText="1"/>
      <protection/>
    </xf>
    <xf numFmtId="0" fontId="4" fillId="58" borderId="21" xfId="1592" applyFont="1" applyFill="1" applyBorder="1" applyAlignment="1">
      <alignment horizontal="center" vertical="center" wrapText="1"/>
      <protection/>
    </xf>
    <xf numFmtId="0" fontId="4" fillId="58" borderId="22" xfId="1592" applyFont="1" applyFill="1" applyBorder="1" applyAlignment="1">
      <alignment horizontal="center" vertical="center" wrapText="1"/>
      <protection/>
    </xf>
    <xf numFmtId="0" fontId="4" fillId="58" borderId="23" xfId="1592" applyFont="1" applyFill="1" applyBorder="1" applyAlignment="1">
      <alignment horizontal="center" vertical="center" wrapText="1"/>
      <protection/>
    </xf>
    <xf numFmtId="0" fontId="6" fillId="0" borderId="22" xfId="1941" applyNumberFormat="1" applyFont="1" applyFill="1" applyBorder="1" applyAlignment="1">
      <alignment horizontal="center"/>
      <protection/>
    </xf>
  </cellXfs>
  <cellStyles count="2031">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EVALUACION TECNICA METROVIVIENDA 2010" xfId="20"/>
    <cellStyle name="_EVALUACION TECNICA METROVIVIENDA 2010_INFORME DE EVALUACION TECNICO PRELIMINAR AJUSTADO" xfId="21"/>
    <cellStyle name="_Formato slips estándar" xfId="22"/>
    <cellStyle name="_Formato slips estándar_Adenda Grupo 2 COMP MC" xfId="23"/>
    <cellStyle name="_Formato slips estándar_Adenda Grupo 2 COMP MCano" xfId="24"/>
    <cellStyle name="_Formato slips estándar_Condiciones Complementarias TRDM" xfId="25"/>
    <cellStyle name="_Formato slips estándar_Condiciones Complementarias V7-1-10" xfId="26"/>
    <cellStyle name="_Formato slips estándar_SlipTecnico Grupo EEB - D&amp;O 6ene10" xfId="27"/>
    <cellStyle name="_Grupo 1 COMPL. V Adenda F" xfId="28"/>
    <cellStyle name="_Slip habilitantes DM (Secretaría)" xfId="29"/>
    <cellStyle name="_Slip habilitantes DM (Secretaría)_Adenda Grupo 2 COMP MC" xfId="30"/>
    <cellStyle name="_Slip habilitantes DM (Secretaría)_Adenda Grupo 2 COMP MCano" xfId="31"/>
    <cellStyle name="_Slip habilitantes DM (Secretaría)_Condiciones Complementarias TRDM" xfId="32"/>
    <cellStyle name="_Slip habilitantes DM (Secretaría)_Condiciones Complementarias V7-1-10" xfId="33"/>
    <cellStyle name="_Slip habilitantes DM (Secretaría)_SlipTecnico Grupo EEB - D&amp;O 6ene10" xfId="34"/>
    <cellStyle name="_SLIP RCSP NUEVAS CONDICIONES" xfId="35"/>
    <cellStyle name="_SLIP RCSP NUEVAS CONDICIONES_Adenda Grupo 2 COMP MC" xfId="36"/>
    <cellStyle name="_SLIP RCSP NUEVAS CONDICIONES_Adenda Grupo 2 COMP MCano" xfId="37"/>
    <cellStyle name="_SLIP RCSP NUEVAS CONDICIONES_Condiciones Complementarias TRDM" xfId="38"/>
    <cellStyle name="_SLIP RCSP NUEVAS CONDICIONES_Condiciones Complementarias V7-1-10" xfId="39"/>
    <cellStyle name="_SLIP RCSP NUEVAS CONDICIONES_SlipTecnico Grupo EEB - D&amp;O 6ene10" xfId="40"/>
    <cellStyle name="_Slips RCSP (habilitantes) Secretaría" xfId="41"/>
    <cellStyle name="_Slips RCSP (habilitantes) Secretaría_Adenda Grupo 2 COMP MC" xfId="42"/>
    <cellStyle name="_Slips RCSP (habilitantes) Secretaría_Adenda Grupo 2 COMP MCano" xfId="43"/>
    <cellStyle name="_Slips RCSP (habilitantes) Secretaría_Condiciones Complementarias TRDM" xfId="44"/>
    <cellStyle name="_Slips RCSP (habilitantes) Secretaría_Condiciones Complementarias V7-1-10" xfId="45"/>
    <cellStyle name="_Slips RCSP (habilitantes) Secretaría_SlipTecnico Grupo EEB - D&amp;O 6ene10" xfId="46"/>
    <cellStyle name="_Terminos Solicitados." xfId="47"/>
    <cellStyle name="20% - Accent1" xfId="48"/>
    <cellStyle name="20% - Accent2" xfId="49"/>
    <cellStyle name="20% - Accent3" xfId="50"/>
    <cellStyle name="20% - Accent4" xfId="51"/>
    <cellStyle name="20% - Accent5" xfId="52"/>
    <cellStyle name="20% - Accent6" xfId="53"/>
    <cellStyle name="20% - Énfasis1" xfId="54"/>
    <cellStyle name="20% - Énfasis1 2" xfId="55"/>
    <cellStyle name="20% - Énfasis1 2 2" xfId="56"/>
    <cellStyle name="20% - Énfasis1 3" xfId="57"/>
    <cellStyle name="20% - Énfasis1 4" xfId="58"/>
    <cellStyle name="20% - Énfasis2" xfId="59"/>
    <cellStyle name="20% - Énfasis2 2" xfId="60"/>
    <cellStyle name="20% - Énfasis2 2 2" xfId="61"/>
    <cellStyle name="20% - Énfasis2 3" xfId="62"/>
    <cellStyle name="20% - Énfasis2 4" xfId="63"/>
    <cellStyle name="20% - Énfasis3" xfId="64"/>
    <cellStyle name="20% - Énfasis3 2" xfId="65"/>
    <cellStyle name="20% - Énfasis3 2 2" xfId="66"/>
    <cellStyle name="20% - Énfasis3 3" xfId="67"/>
    <cellStyle name="20% - Énfasis3 4" xfId="68"/>
    <cellStyle name="20% - Énfasis4" xfId="69"/>
    <cellStyle name="20% - Énfasis4 2" xfId="70"/>
    <cellStyle name="20% - Énfasis4 2 2" xfId="71"/>
    <cellStyle name="20% - Énfasis4 3" xfId="72"/>
    <cellStyle name="20% - Énfasis4 4" xfId="73"/>
    <cellStyle name="20% - Énfasis5" xfId="74"/>
    <cellStyle name="20% - Énfasis5 2" xfId="75"/>
    <cellStyle name="20% - Énfasis5 2 2" xfId="76"/>
    <cellStyle name="20% - Énfasis5 3" xfId="77"/>
    <cellStyle name="20% - Énfasis5 4" xfId="78"/>
    <cellStyle name="20% - Énfasis6" xfId="79"/>
    <cellStyle name="20% - Énfasis6 2" xfId="80"/>
    <cellStyle name="20% - Énfasis6 2 2" xfId="81"/>
    <cellStyle name="20% - Énfasis6 3" xfId="82"/>
    <cellStyle name="20% - Énfasis6 4" xfId="83"/>
    <cellStyle name="40% - Accent1" xfId="84"/>
    <cellStyle name="40% - Accent2" xfId="85"/>
    <cellStyle name="40% - Accent3" xfId="86"/>
    <cellStyle name="40% - Accent4" xfId="87"/>
    <cellStyle name="40% - Accent5" xfId="88"/>
    <cellStyle name="40% - Accent6" xfId="89"/>
    <cellStyle name="40% - Énfasis1" xfId="90"/>
    <cellStyle name="40% - Énfasis1 2" xfId="91"/>
    <cellStyle name="40% - Énfasis1 2 2" xfId="92"/>
    <cellStyle name="40% - Énfasis1 3" xfId="93"/>
    <cellStyle name="40% - Énfasis1 4" xfId="94"/>
    <cellStyle name="40% - Énfasis2" xfId="95"/>
    <cellStyle name="40% - Énfasis2 2" xfId="96"/>
    <cellStyle name="40% - Énfasis2 2 2" xfId="97"/>
    <cellStyle name="40% - Énfasis2 3" xfId="98"/>
    <cellStyle name="40% - Énfasis2 4" xfId="99"/>
    <cellStyle name="40% - Énfasis3" xfId="100"/>
    <cellStyle name="40% - Énfasis3 2" xfId="101"/>
    <cellStyle name="40% - Énfasis3 2 2" xfId="102"/>
    <cellStyle name="40% - Énfasis3 3" xfId="103"/>
    <cellStyle name="40% - Énfasis3 4" xfId="104"/>
    <cellStyle name="40% - Énfasis4" xfId="105"/>
    <cellStyle name="40% - Énfasis4 2" xfId="106"/>
    <cellStyle name="40% - Énfasis4 2 2" xfId="107"/>
    <cellStyle name="40% - Énfasis4 3" xfId="108"/>
    <cellStyle name="40% - Énfasis4 4" xfId="109"/>
    <cellStyle name="40% - Énfasis5" xfId="110"/>
    <cellStyle name="40% - Énfasis5 2" xfId="111"/>
    <cellStyle name="40% - Énfasis5 2 2" xfId="112"/>
    <cellStyle name="40% - Énfasis5 3" xfId="113"/>
    <cellStyle name="40% - Énfasis5 4" xfId="114"/>
    <cellStyle name="40% - Énfasis6" xfId="115"/>
    <cellStyle name="40% - Énfasis6 2" xfId="116"/>
    <cellStyle name="40% - Énfasis6 2 2" xfId="117"/>
    <cellStyle name="40% - Énfasis6 3" xfId="118"/>
    <cellStyle name="40% - Énfasis6 4" xfId="119"/>
    <cellStyle name="60% - Accent1" xfId="120"/>
    <cellStyle name="60% - Accent2" xfId="121"/>
    <cellStyle name="60% - Accent3" xfId="122"/>
    <cellStyle name="60% - Accent4" xfId="123"/>
    <cellStyle name="60% - Accent5" xfId="124"/>
    <cellStyle name="60% - Accent6" xfId="125"/>
    <cellStyle name="60% - Énfasis1" xfId="126"/>
    <cellStyle name="60% - Énfasis1 2" xfId="127"/>
    <cellStyle name="60% - Énfasis1 2 2" xfId="128"/>
    <cellStyle name="60% - Énfasis1 3" xfId="129"/>
    <cellStyle name="60% - Énfasis1 4" xfId="130"/>
    <cellStyle name="60% - Énfasis2" xfId="131"/>
    <cellStyle name="60% - Énfasis2 2" xfId="132"/>
    <cellStyle name="60% - Énfasis2 2 2" xfId="133"/>
    <cellStyle name="60% - Énfasis2 3" xfId="134"/>
    <cellStyle name="60% - Énfasis2 4" xfId="135"/>
    <cellStyle name="60% - Énfasis3" xfId="136"/>
    <cellStyle name="60% - Énfasis3 2" xfId="137"/>
    <cellStyle name="60% - Énfasis3 2 2" xfId="138"/>
    <cellStyle name="60% - Énfasis3 3" xfId="139"/>
    <cellStyle name="60% - Énfasis3 4" xfId="140"/>
    <cellStyle name="60% - Énfasis4" xfId="141"/>
    <cellStyle name="60% - Énfasis4 2" xfId="142"/>
    <cellStyle name="60% - Énfasis4 2 2" xfId="143"/>
    <cellStyle name="60% - Énfasis4 3" xfId="144"/>
    <cellStyle name="60% - Énfasis4 4" xfId="145"/>
    <cellStyle name="60% - Énfasis5" xfId="146"/>
    <cellStyle name="60% - Énfasis5 2" xfId="147"/>
    <cellStyle name="60% - Énfasis5 2 2" xfId="148"/>
    <cellStyle name="60% - Énfasis5 3" xfId="149"/>
    <cellStyle name="60% - Énfasis5 4" xfId="150"/>
    <cellStyle name="60% - Énfasis6" xfId="151"/>
    <cellStyle name="60% - Énfasis6 2" xfId="152"/>
    <cellStyle name="60% - Énfasis6 2 2" xfId="153"/>
    <cellStyle name="60% - Énfasis6 3" xfId="154"/>
    <cellStyle name="60% - Énfasis6 4" xfId="155"/>
    <cellStyle name="Accent1" xfId="156"/>
    <cellStyle name="Accent2" xfId="157"/>
    <cellStyle name="Accent3" xfId="158"/>
    <cellStyle name="Accent4" xfId="159"/>
    <cellStyle name="Accent5" xfId="160"/>
    <cellStyle name="Accent6" xfId="161"/>
    <cellStyle name="Bad" xfId="162"/>
    <cellStyle name="Buena" xfId="163"/>
    <cellStyle name="Buena 2" xfId="164"/>
    <cellStyle name="Buena 2 2" xfId="165"/>
    <cellStyle name="Buena 3" xfId="166"/>
    <cellStyle name="Buena 4" xfId="167"/>
    <cellStyle name="Calculation" xfId="168"/>
    <cellStyle name="Cálculo" xfId="169"/>
    <cellStyle name="Cálculo 2" xfId="170"/>
    <cellStyle name="Cálculo 2 2" xfId="171"/>
    <cellStyle name="Cálculo 3" xfId="172"/>
    <cellStyle name="Cálculo 4" xfId="173"/>
    <cellStyle name="Celda de comprobación" xfId="174"/>
    <cellStyle name="Celda de comprobación 2" xfId="175"/>
    <cellStyle name="Celda de comprobación 2 2" xfId="176"/>
    <cellStyle name="Celda de comprobación 3" xfId="177"/>
    <cellStyle name="Celda de comprobación 4" xfId="178"/>
    <cellStyle name="Celda vinculada" xfId="179"/>
    <cellStyle name="Celda vinculada 2" xfId="180"/>
    <cellStyle name="Celda vinculada 2 2" xfId="181"/>
    <cellStyle name="Celda vinculada 3" xfId="182"/>
    <cellStyle name="Celda vinculada 4" xfId="183"/>
    <cellStyle name="Encabezado 4" xfId="184"/>
    <cellStyle name="Encabezado 4 2" xfId="185"/>
    <cellStyle name="Encabezado 4 2 2" xfId="186"/>
    <cellStyle name="Encabezado 4 3" xfId="187"/>
    <cellStyle name="Encabezado 4 4" xfId="188"/>
    <cellStyle name="Énfasis1" xfId="189"/>
    <cellStyle name="Énfasis1 2" xfId="190"/>
    <cellStyle name="Énfasis1 2 2" xfId="191"/>
    <cellStyle name="Énfasis1 3" xfId="192"/>
    <cellStyle name="Énfasis1 4" xfId="193"/>
    <cellStyle name="Énfasis2" xfId="194"/>
    <cellStyle name="Énfasis2 2" xfId="195"/>
    <cellStyle name="Énfasis2 2 2" xfId="196"/>
    <cellStyle name="Énfasis2 3" xfId="197"/>
    <cellStyle name="Énfasis2 4" xfId="198"/>
    <cellStyle name="Énfasis3" xfId="199"/>
    <cellStyle name="Énfasis3 2" xfId="200"/>
    <cellStyle name="Énfasis3 2 2" xfId="201"/>
    <cellStyle name="Énfasis3 3" xfId="202"/>
    <cellStyle name="Énfasis3 4" xfId="203"/>
    <cellStyle name="Énfasis4" xfId="204"/>
    <cellStyle name="Énfasis4 2" xfId="205"/>
    <cellStyle name="Énfasis4 2 2" xfId="206"/>
    <cellStyle name="Énfasis4 3" xfId="207"/>
    <cellStyle name="Énfasis4 4" xfId="208"/>
    <cellStyle name="Énfasis5" xfId="209"/>
    <cellStyle name="Énfasis5 2" xfId="210"/>
    <cellStyle name="Énfasis5 2 2" xfId="211"/>
    <cellStyle name="Énfasis5 3" xfId="212"/>
    <cellStyle name="Énfasis5 4" xfId="213"/>
    <cellStyle name="Énfasis6" xfId="214"/>
    <cellStyle name="Énfasis6 2" xfId="215"/>
    <cellStyle name="Énfasis6 2 2" xfId="216"/>
    <cellStyle name="Énfasis6 3" xfId="217"/>
    <cellStyle name="Énfasis6 4" xfId="218"/>
    <cellStyle name="Entrada" xfId="219"/>
    <cellStyle name="Entrada 2" xfId="220"/>
    <cellStyle name="Entrada 2 2" xfId="221"/>
    <cellStyle name="Entrada 3" xfId="222"/>
    <cellStyle name="Entrada 4" xfId="223"/>
    <cellStyle name="Estilo 1" xfId="224"/>
    <cellStyle name="Estilo 1 10" xfId="225"/>
    <cellStyle name="Estilo 1 100" xfId="226"/>
    <cellStyle name="Estilo 1 101" xfId="227"/>
    <cellStyle name="Estilo 1 102" xfId="228"/>
    <cellStyle name="Estilo 1 11" xfId="229"/>
    <cellStyle name="Estilo 1 12" xfId="230"/>
    <cellStyle name="Estilo 1 13" xfId="231"/>
    <cellStyle name="Estilo 1 14" xfId="232"/>
    <cellStyle name="Estilo 1 15" xfId="233"/>
    <cellStyle name="Estilo 1 16" xfId="234"/>
    <cellStyle name="Estilo 1 17" xfId="235"/>
    <cellStyle name="Estilo 1 18" xfId="236"/>
    <cellStyle name="Estilo 1 19" xfId="237"/>
    <cellStyle name="Estilo 1 2" xfId="238"/>
    <cellStyle name="Estilo 1 2 2" xfId="239"/>
    <cellStyle name="Estilo 1 20" xfId="240"/>
    <cellStyle name="Estilo 1 21" xfId="241"/>
    <cellStyle name="Estilo 1 22" xfId="242"/>
    <cellStyle name="Estilo 1 23" xfId="243"/>
    <cellStyle name="Estilo 1 24" xfId="244"/>
    <cellStyle name="Estilo 1 25" xfId="245"/>
    <cellStyle name="Estilo 1 26" xfId="246"/>
    <cellStyle name="Estilo 1 27" xfId="247"/>
    <cellStyle name="Estilo 1 28" xfId="248"/>
    <cellStyle name="Estilo 1 29" xfId="249"/>
    <cellStyle name="Estilo 1 3" xfId="250"/>
    <cellStyle name="Estilo 1 3 2" xfId="251"/>
    <cellStyle name="Estilo 1 30" xfId="252"/>
    <cellStyle name="Estilo 1 31" xfId="253"/>
    <cellStyle name="Estilo 1 32" xfId="254"/>
    <cellStyle name="Estilo 1 33" xfId="255"/>
    <cellStyle name="Estilo 1 34" xfId="256"/>
    <cellStyle name="Estilo 1 35" xfId="257"/>
    <cellStyle name="Estilo 1 36" xfId="258"/>
    <cellStyle name="Estilo 1 37" xfId="259"/>
    <cellStyle name="Estilo 1 38" xfId="260"/>
    <cellStyle name="Estilo 1 39" xfId="261"/>
    <cellStyle name="Estilo 1 4" xfId="262"/>
    <cellStyle name="Estilo 1 40" xfId="263"/>
    <cellStyle name="Estilo 1 41" xfId="264"/>
    <cellStyle name="Estilo 1 41 2" xfId="265"/>
    <cellStyle name="Estilo 1 41 3" xfId="266"/>
    <cellStyle name="Estilo 1 42" xfId="267"/>
    <cellStyle name="Estilo 1 43" xfId="268"/>
    <cellStyle name="Estilo 1 44" xfId="269"/>
    <cellStyle name="Estilo 1 45" xfId="270"/>
    <cellStyle name="Estilo 1 46" xfId="271"/>
    <cellStyle name="Estilo 1 47" xfId="272"/>
    <cellStyle name="Estilo 1 48" xfId="273"/>
    <cellStyle name="Estilo 1 49" xfId="274"/>
    <cellStyle name="Estilo 1 5" xfId="275"/>
    <cellStyle name="Estilo 1 50" xfId="276"/>
    <cellStyle name="Estilo 1 51" xfId="277"/>
    <cellStyle name="Estilo 1 52" xfId="278"/>
    <cellStyle name="Estilo 1 53" xfId="279"/>
    <cellStyle name="Estilo 1 54" xfId="280"/>
    <cellStyle name="Estilo 1 55" xfId="281"/>
    <cellStyle name="Estilo 1 56" xfId="282"/>
    <cellStyle name="Estilo 1 57" xfId="283"/>
    <cellStyle name="Estilo 1 58" xfId="284"/>
    <cellStyle name="Estilo 1 59" xfId="285"/>
    <cellStyle name="Estilo 1 6" xfId="286"/>
    <cellStyle name="Estilo 1 60" xfId="287"/>
    <cellStyle name="Estilo 1 61" xfId="288"/>
    <cellStyle name="Estilo 1 62" xfId="289"/>
    <cellStyle name="Estilo 1 63" xfId="290"/>
    <cellStyle name="Estilo 1 64" xfId="291"/>
    <cellStyle name="Estilo 1 65" xfId="292"/>
    <cellStyle name="Estilo 1 66" xfId="293"/>
    <cellStyle name="Estilo 1 67" xfId="294"/>
    <cellStyle name="Estilo 1 68" xfId="295"/>
    <cellStyle name="Estilo 1 69" xfId="296"/>
    <cellStyle name="Estilo 1 7" xfId="297"/>
    <cellStyle name="Estilo 1 70" xfId="298"/>
    <cellStyle name="Estilo 1 71" xfId="299"/>
    <cellStyle name="Estilo 1 72" xfId="300"/>
    <cellStyle name="Estilo 1 73" xfId="301"/>
    <cellStyle name="Estilo 1 74" xfId="302"/>
    <cellStyle name="Estilo 1 75" xfId="303"/>
    <cellStyle name="Estilo 1 76" xfId="304"/>
    <cellStyle name="Estilo 1 77" xfId="305"/>
    <cellStyle name="Estilo 1 78" xfId="306"/>
    <cellStyle name="Estilo 1 79" xfId="307"/>
    <cellStyle name="Estilo 1 8" xfId="308"/>
    <cellStyle name="Estilo 1 80" xfId="309"/>
    <cellStyle name="Estilo 1 81" xfId="310"/>
    <cellStyle name="Estilo 1 82" xfId="311"/>
    <cellStyle name="Estilo 1 83" xfId="312"/>
    <cellStyle name="Estilo 1 84" xfId="313"/>
    <cellStyle name="Estilo 1 85" xfId="314"/>
    <cellStyle name="Estilo 1 86" xfId="315"/>
    <cellStyle name="Estilo 1 87" xfId="316"/>
    <cellStyle name="Estilo 1 88" xfId="317"/>
    <cellStyle name="Estilo 1 89" xfId="318"/>
    <cellStyle name="Estilo 1 9" xfId="319"/>
    <cellStyle name="Estilo 1 90" xfId="320"/>
    <cellStyle name="Estilo 1 91" xfId="321"/>
    <cellStyle name="Estilo 1 92" xfId="322"/>
    <cellStyle name="Estilo 1 93" xfId="323"/>
    <cellStyle name="Estilo 1 94" xfId="324"/>
    <cellStyle name="Estilo 1 95" xfId="325"/>
    <cellStyle name="Estilo 1 96" xfId="326"/>
    <cellStyle name="Estilo 1 97" xfId="327"/>
    <cellStyle name="Estilo 1 98" xfId="328"/>
    <cellStyle name="Estilo 1 99" xfId="329"/>
    <cellStyle name="Euro" xfId="330"/>
    <cellStyle name="Euro 10" xfId="331"/>
    <cellStyle name="Euro 11" xfId="332"/>
    <cellStyle name="Euro 12" xfId="333"/>
    <cellStyle name="Euro 13" xfId="334"/>
    <cellStyle name="Euro 14" xfId="335"/>
    <cellStyle name="Euro 15" xfId="336"/>
    <cellStyle name="Euro 16" xfId="337"/>
    <cellStyle name="Euro 17" xfId="338"/>
    <cellStyle name="Euro 18" xfId="339"/>
    <cellStyle name="Euro 19" xfId="340"/>
    <cellStyle name="Euro 2" xfId="341"/>
    <cellStyle name="Euro 2 10" xfId="342"/>
    <cellStyle name="Euro 2 11" xfId="343"/>
    <cellStyle name="Euro 2 12" xfId="344"/>
    <cellStyle name="Euro 2 13" xfId="345"/>
    <cellStyle name="Euro 2 14" xfId="346"/>
    <cellStyle name="Euro 2 15" xfId="347"/>
    <cellStyle name="Euro 2 16" xfId="348"/>
    <cellStyle name="Euro 2 17" xfId="349"/>
    <cellStyle name="Euro 2 18" xfId="350"/>
    <cellStyle name="Euro 2 19" xfId="351"/>
    <cellStyle name="Euro 2 2" xfId="352"/>
    <cellStyle name="Euro 2 20" xfId="353"/>
    <cellStyle name="Euro 2 21" xfId="354"/>
    <cellStyle name="Euro 2 22" xfId="355"/>
    <cellStyle name="Euro 2 23" xfId="356"/>
    <cellStyle name="Euro 2 24" xfId="357"/>
    <cellStyle name="Euro 2 25" xfId="358"/>
    <cellStyle name="Euro 2 26" xfId="359"/>
    <cellStyle name="Euro 2 27" xfId="360"/>
    <cellStyle name="Euro 2 28" xfId="361"/>
    <cellStyle name="Euro 2 29" xfId="362"/>
    <cellStyle name="Euro 2 3" xfId="363"/>
    <cellStyle name="Euro 2 30" xfId="364"/>
    <cellStyle name="Euro 2 31" xfId="365"/>
    <cellStyle name="Euro 2 32" xfId="366"/>
    <cellStyle name="Euro 2 33" xfId="367"/>
    <cellStyle name="Euro 2 34" xfId="368"/>
    <cellStyle name="Euro 2 35" xfId="369"/>
    <cellStyle name="Euro 2 36" xfId="370"/>
    <cellStyle name="Euro 2 37" xfId="371"/>
    <cellStyle name="Euro 2 38" xfId="372"/>
    <cellStyle name="Euro 2 39" xfId="373"/>
    <cellStyle name="Euro 2 4" xfId="374"/>
    <cellStyle name="Euro 2 40" xfId="375"/>
    <cellStyle name="Euro 2 41" xfId="376"/>
    <cellStyle name="Euro 2 42" xfId="377"/>
    <cellStyle name="Euro 2 43" xfId="378"/>
    <cellStyle name="Euro 2 44" xfId="379"/>
    <cellStyle name="Euro 2 45" xfId="380"/>
    <cellStyle name="Euro 2 46" xfId="381"/>
    <cellStyle name="Euro 2 47" xfId="382"/>
    <cellStyle name="Euro 2 48" xfId="383"/>
    <cellStyle name="Euro 2 49" xfId="384"/>
    <cellStyle name="Euro 2 5" xfId="385"/>
    <cellStyle name="Euro 2 50" xfId="386"/>
    <cellStyle name="Euro 2 51" xfId="387"/>
    <cellStyle name="Euro 2 52" xfId="388"/>
    <cellStyle name="Euro 2 53" xfId="389"/>
    <cellStyle name="Euro 2 54" xfId="390"/>
    <cellStyle name="Euro 2 55" xfId="391"/>
    <cellStyle name="Euro 2 56" xfId="392"/>
    <cellStyle name="Euro 2 57" xfId="393"/>
    <cellStyle name="Euro 2 58" xfId="394"/>
    <cellStyle name="Euro 2 59" xfId="395"/>
    <cellStyle name="Euro 2 6" xfId="396"/>
    <cellStyle name="Euro 2 60" xfId="397"/>
    <cellStyle name="Euro 2 61" xfId="398"/>
    <cellStyle name="Euro 2 62" xfId="399"/>
    <cellStyle name="Euro 2 63" xfId="400"/>
    <cellStyle name="Euro 2 64" xfId="401"/>
    <cellStyle name="Euro 2 7" xfId="402"/>
    <cellStyle name="Euro 2 8" xfId="403"/>
    <cellStyle name="Euro 2 9" xfId="404"/>
    <cellStyle name="Euro 20" xfId="405"/>
    <cellStyle name="Euro 21" xfId="406"/>
    <cellStyle name="Euro 22" xfId="407"/>
    <cellStyle name="Euro 23" xfId="408"/>
    <cellStyle name="Euro 24" xfId="409"/>
    <cellStyle name="Euro 25" xfId="410"/>
    <cellStyle name="Euro 26" xfId="411"/>
    <cellStyle name="Euro 27" xfId="412"/>
    <cellStyle name="Euro 28" xfId="413"/>
    <cellStyle name="Euro 29" xfId="414"/>
    <cellStyle name="Euro 3" xfId="415"/>
    <cellStyle name="Euro 3 2" xfId="416"/>
    <cellStyle name="Euro 3 3" xfId="417"/>
    <cellStyle name="Euro 30" xfId="418"/>
    <cellStyle name="Euro 31" xfId="419"/>
    <cellStyle name="Euro 32" xfId="420"/>
    <cellStyle name="Euro 33" xfId="421"/>
    <cellStyle name="Euro 34" xfId="422"/>
    <cellStyle name="Euro 4" xfId="423"/>
    <cellStyle name="Euro 5" xfId="424"/>
    <cellStyle name="Euro 6" xfId="425"/>
    <cellStyle name="Euro 7" xfId="426"/>
    <cellStyle name="Euro 8" xfId="427"/>
    <cellStyle name="Euro 9" xfId="428"/>
    <cellStyle name="Explanatory Text" xfId="429"/>
    <cellStyle name="Heading 1" xfId="430"/>
    <cellStyle name="Heading 2" xfId="431"/>
    <cellStyle name="Heading 3" xfId="432"/>
    <cellStyle name="Hyperlink" xfId="433"/>
    <cellStyle name="Followed Hyperlink" xfId="434"/>
    <cellStyle name="Incorrecto" xfId="435"/>
    <cellStyle name="Incorrecto 2" xfId="436"/>
    <cellStyle name="Incorrecto 2 2" xfId="437"/>
    <cellStyle name="Incorrecto 3" xfId="438"/>
    <cellStyle name="Incorrecto 4" xfId="439"/>
    <cellStyle name="Comma" xfId="440"/>
    <cellStyle name="Comma [0]" xfId="441"/>
    <cellStyle name="Millares [0] 2" xfId="442"/>
    <cellStyle name="Millares 10" xfId="443"/>
    <cellStyle name="Millares 10 2" xfId="444"/>
    <cellStyle name="Millares 10 3" xfId="445"/>
    <cellStyle name="Millares 11" xfId="446"/>
    <cellStyle name="Millares 11 2" xfId="447"/>
    <cellStyle name="Millares 11 3" xfId="448"/>
    <cellStyle name="Millares 12" xfId="449"/>
    <cellStyle name="Millares 12 2" xfId="450"/>
    <cellStyle name="Millares 12 3" xfId="451"/>
    <cellStyle name="Millares 13" xfId="452"/>
    <cellStyle name="Millares 13 2" xfId="453"/>
    <cellStyle name="Millares 13 3" xfId="454"/>
    <cellStyle name="Millares 14" xfId="455"/>
    <cellStyle name="Millares 14 2" xfId="456"/>
    <cellStyle name="Millares 14 3" xfId="457"/>
    <cellStyle name="Millares 15" xfId="458"/>
    <cellStyle name="Millares 15 2" xfId="459"/>
    <cellStyle name="Millares 15 3" xfId="460"/>
    <cellStyle name="Millares 16" xfId="461"/>
    <cellStyle name="Millares 16 2" xfId="462"/>
    <cellStyle name="Millares 16 3" xfId="463"/>
    <cellStyle name="Millares 17" xfId="464"/>
    <cellStyle name="Millares 17 2" xfId="465"/>
    <cellStyle name="Millares 17 3" xfId="466"/>
    <cellStyle name="Millares 18" xfId="467"/>
    <cellStyle name="Millares 18 2" xfId="468"/>
    <cellStyle name="Millares 19" xfId="469"/>
    <cellStyle name="Millares 19 2" xfId="470"/>
    <cellStyle name="Millares 2" xfId="471"/>
    <cellStyle name="Millares 2 10" xfId="472"/>
    <cellStyle name="Millares 2 11" xfId="473"/>
    <cellStyle name="Millares 2 12" xfId="474"/>
    <cellStyle name="Millares 2 13" xfId="475"/>
    <cellStyle name="Millares 2 14" xfId="476"/>
    <cellStyle name="Millares 2 15" xfId="477"/>
    <cellStyle name="Millares 2 16" xfId="478"/>
    <cellStyle name="Millares 2 17" xfId="479"/>
    <cellStyle name="Millares 2 18" xfId="480"/>
    <cellStyle name="Millares 2 19" xfId="481"/>
    <cellStyle name="Millares 2 2" xfId="482"/>
    <cellStyle name="Millares 2 2 2" xfId="483"/>
    <cellStyle name="Millares 2 2 2 2" xfId="484"/>
    <cellStyle name="Millares 2 2 3" xfId="485"/>
    <cellStyle name="Millares 2 20" xfId="486"/>
    <cellStyle name="Millares 2 21" xfId="487"/>
    <cellStyle name="Millares 2 22" xfId="488"/>
    <cellStyle name="Millares 2 23" xfId="489"/>
    <cellStyle name="Millares 2 24" xfId="490"/>
    <cellStyle name="Millares 2 25" xfId="491"/>
    <cellStyle name="Millares 2 26" xfId="492"/>
    <cellStyle name="Millares 2 27" xfId="493"/>
    <cellStyle name="Millares 2 28" xfId="494"/>
    <cellStyle name="Millares 2 29" xfId="495"/>
    <cellStyle name="Millares 2 3" xfId="496"/>
    <cellStyle name="Millares 2 30" xfId="497"/>
    <cellStyle name="Millares 2 31" xfId="498"/>
    <cellStyle name="Millares 2 32" xfId="499"/>
    <cellStyle name="Millares 2 33" xfId="500"/>
    <cellStyle name="Millares 2 34" xfId="501"/>
    <cellStyle name="Millares 2 35" xfId="502"/>
    <cellStyle name="Millares 2 36" xfId="503"/>
    <cellStyle name="Millares 2 37" xfId="504"/>
    <cellStyle name="Millares 2 38" xfId="505"/>
    <cellStyle name="Millares 2 39" xfId="506"/>
    <cellStyle name="Millares 2 4" xfId="507"/>
    <cellStyle name="Millares 2 40" xfId="508"/>
    <cellStyle name="Millares 2 41" xfId="509"/>
    <cellStyle name="Millares 2 42" xfId="510"/>
    <cellStyle name="Millares 2 43" xfId="511"/>
    <cellStyle name="Millares 2 44" xfId="512"/>
    <cellStyle name="Millares 2 45" xfId="513"/>
    <cellStyle name="Millares 2 46" xfId="514"/>
    <cellStyle name="Millares 2 47" xfId="515"/>
    <cellStyle name="Millares 2 48" xfId="516"/>
    <cellStyle name="Millares 2 49" xfId="517"/>
    <cellStyle name="Millares 2 5" xfId="518"/>
    <cellStyle name="Millares 2 50" xfId="519"/>
    <cellStyle name="Millares 2 51" xfId="520"/>
    <cellStyle name="Millares 2 52" xfId="521"/>
    <cellStyle name="Millares 2 53" xfId="522"/>
    <cellStyle name="Millares 2 54" xfId="523"/>
    <cellStyle name="Millares 2 55" xfId="524"/>
    <cellStyle name="Millares 2 56" xfId="525"/>
    <cellStyle name="Millares 2 57" xfId="526"/>
    <cellStyle name="Millares 2 58" xfId="527"/>
    <cellStyle name="Millares 2 59" xfId="528"/>
    <cellStyle name="Millares 2 6" xfId="529"/>
    <cellStyle name="Millares 2 60" xfId="530"/>
    <cellStyle name="Millares 2 61" xfId="531"/>
    <cellStyle name="Millares 2 62" xfId="532"/>
    <cellStyle name="Millares 2 63" xfId="533"/>
    <cellStyle name="Millares 2 64" xfId="534"/>
    <cellStyle name="Millares 2 65" xfId="535"/>
    <cellStyle name="Millares 2 66" xfId="536"/>
    <cellStyle name="Millares 2 67" xfId="537"/>
    <cellStyle name="Millares 2 68" xfId="538"/>
    <cellStyle name="Millares 2 69" xfId="539"/>
    <cellStyle name="Millares 2 7" xfId="540"/>
    <cellStyle name="Millares 2 70" xfId="541"/>
    <cellStyle name="Millares 2 71" xfId="542"/>
    <cellStyle name="Millares 2 72" xfId="543"/>
    <cellStyle name="Millares 2 73" xfId="544"/>
    <cellStyle name="Millares 2 74" xfId="545"/>
    <cellStyle name="Millares 2 75" xfId="546"/>
    <cellStyle name="Millares 2 8" xfId="547"/>
    <cellStyle name="Millares 2 9" xfId="548"/>
    <cellStyle name="Millares 20" xfId="549"/>
    <cellStyle name="Millares 20 2" xfId="550"/>
    <cellStyle name="Millares 21" xfId="551"/>
    <cellStyle name="Millares 21 2" xfId="552"/>
    <cellStyle name="Millares 22" xfId="553"/>
    <cellStyle name="Millares 22 2" xfId="554"/>
    <cellStyle name="Millares 23" xfId="555"/>
    <cellStyle name="Millares 23 2" xfId="556"/>
    <cellStyle name="Millares 24" xfId="557"/>
    <cellStyle name="Millares 25" xfId="558"/>
    <cellStyle name="Millares 25 2" xfId="559"/>
    <cellStyle name="Millares 26" xfId="560"/>
    <cellStyle name="Millares 26 2" xfId="561"/>
    <cellStyle name="Millares 27" xfId="562"/>
    <cellStyle name="Millares 27 2" xfId="563"/>
    <cellStyle name="Millares 28" xfId="564"/>
    <cellStyle name="Millares 28 2" xfId="565"/>
    <cellStyle name="Millares 29" xfId="566"/>
    <cellStyle name="Millares 29 2" xfId="567"/>
    <cellStyle name="Millares 3" xfId="568"/>
    <cellStyle name="Millares 3 10" xfId="569"/>
    <cellStyle name="Millares 3 11" xfId="570"/>
    <cellStyle name="Millares 3 12" xfId="571"/>
    <cellStyle name="Millares 3 13" xfId="572"/>
    <cellStyle name="Millares 3 14" xfId="573"/>
    <cellStyle name="Millares 3 15" xfId="574"/>
    <cellStyle name="Millares 3 16" xfId="575"/>
    <cellStyle name="Millares 3 17" xfId="576"/>
    <cellStyle name="Millares 3 18" xfId="577"/>
    <cellStyle name="Millares 3 19" xfId="578"/>
    <cellStyle name="Millares 3 2" xfId="579"/>
    <cellStyle name="Millares 3 20" xfId="580"/>
    <cellStyle name="Millares 3 21" xfId="581"/>
    <cellStyle name="Millares 3 22" xfId="582"/>
    <cellStyle name="Millares 3 23" xfId="583"/>
    <cellStyle name="Millares 3 24" xfId="584"/>
    <cellStyle name="Millares 3 25" xfId="585"/>
    <cellStyle name="Millares 3 26" xfId="586"/>
    <cellStyle name="Millares 3 27" xfId="587"/>
    <cellStyle name="Millares 3 28" xfId="588"/>
    <cellStyle name="Millares 3 29" xfId="589"/>
    <cellStyle name="Millares 3 3" xfId="590"/>
    <cellStyle name="Millares 3 30" xfId="591"/>
    <cellStyle name="Millares 3 31" xfId="592"/>
    <cellStyle name="Millares 3 32" xfId="593"/>
    <cellStyle name="Millares 3 33" xfId="594"/>
    <cellStyle name="Millares 3 33 2" xfId="595"/>
    <cellStyle name="Millares 3 34" xfId="596"/>
    <cellStyle name="Millares 3 35" xfId="597"/>
    <cellStyle name="Millares 3 36" xfId="598"/>
    <cellStyle name="Millares 3 37" xfId="599"/>
    <cellStyle name="Millares 3 38" xfId="600"/>
    <cellStyle name="Millares 3 39" xfId="601"/>
    <cellStyle name="Millares 3 4" xfId="602"/>
    <cellStyle name="Millares 3 40" xfId="603"/>
    <cellStyle name="Millares 3 41" xfId="604"/>
    <cellStyle name="Millares 3 42" xfId="605"/>
    <cellStyle name="Millares 3 43" xfId="606"/>
    <cellStyle name="Millares 3 44" xfId="607"/>
    <cellStyle name="Millares 3 45" xfId="608"/>
    <cellStyle name="Millares 3 46" xfId="609"/>
    <cellStyle name="Millares 3 47" xfId="610"/>
    <cellStyle name="Millares 3 48" xfId="611"/>
    <cellStyle name="Millares 3 49" xfId="612"/>
    <cellStyle name="Millares 3 5" xfId="613"/>
    <cellStyle name="Millares 3 50" xfId="614"/>
    <cellStyle name="Millares 3 51" xfId="615"/>
    <cellStyle name="Millares 3 52" xfId="616"/>
    <cellStyle name="Millares 3 53" xfId="617"/>
    <cellStyle name="Millares 3 54" xfId="618"/>
    <cellStyle name="Millares 3 55" xfId="619"/>
    <cellStyle name="Millares 3 56" xfId="620"/>
    <cellStyle name="Millares 3 57" xfId="621"/>
    <cellStyle name="Millares 3 58" xfId="622"/>
    <cellStyle name="Millares 3 59" xfId="623"/>
    <cellStyle name="Millares 3 6" xfId="624"/>
    <cellStyle name="Millares 3 60" xfId="625"/>
    <cellStyle name="Millares 3 61" xfId="626"/>
    <cellStyle name="Millares 3 62" xfId="627"/>
    <cellStyle name="Millares 3 63" xfId="628"/>
    <cellStyle name="Millares 3 64" xfId="629"/>
    <cellStyle name="Millares 3 65" xfId="630"/>
    <cellStyle name="Millares 3 7" xfId="631"/>
    <cellStyle name="Millares 3 8" xfId="632"/>
    <cellStyle name="Millares 3 9" xfId="633"/>
    <cellStyle name="Millares 30" xfId="634"/>
    <cellStyle name="Millares 30 2" xfId="635"/>
    <cellStyle name="Millares 31" xfId="636"/>
    <cellStyle name="Millares 31 2" xfId="637"/>
    <cellStyle name="Millares 32" xfId="638"/>
    <cellStyle name="Millares 32 2" xfId="639"/>
    <cellStyle name="Millares 33" xfId="640"/>
    <cellStyle name="Millares 34" xfId="641"/>
    <cellStyle name="Millares 35" xfId="642"/>
    <cellStyle name="Millares 36" xfId="643"/>
    <cellStyle name="Millares 37" xfId="644"/>
    <cellStyle name="Millares 37 2" xfId="645"/>
    <cellStyle name="Millares 38" xfId="646"/>
    <cellStyle name="Millares 39" xfId="647"/>
    <cellStyle name="Millares 4" xfId="648"/>
    <cellStyle name="Millares 4 2" xfId="649"/>
    <cellStyle name="Millares 4 3" xfId="650"/>
    <cellStyle name="Millares 4 3 2" xfId="651"/>
    <cellStyle name="Millares 4 3 3" xfId="652"/>
    <cellStyle name="Millares 4 4" xfId="653"/>
    <cellStyle name="Millares 41" xfId="654"/>
    <cellStyle name="Millares 41 10" xfId="655"/>
    <cellStyle name="Millares 41 11" xfId="656"/>
    <cellStyle name="Millares 41 12" xfId="657"/>
    <cellStyle name="Millares 41 13" xfId="658"/>
    <cellStyle name="Millares 41 14" xfId="659"/>
    <cellStyle name="Millares 41 15" xfId="660"/>
    <cellStyle name="Millares 41 16" xfId="661"/>
    <cellStyle name="Millares 41 17" xfId="662"/>
    <cellStyle name="Millares 41 18" xfId="663"/>
    <cellStyle name="Millares 41 19" xfId="664"/>
    <cellStyle name="Millares 41 2" xfId="665"/>
    <cellStyle name="Millares 41 2 2" xfId="666"/>
    <cellStyle name="Millares 41 20" xfId="667"/>
    <cellStyle name="Millares 41 21" xfId="668"/>
    <cellStyle name="Millares 41 22" xfId="669"/>
    <cellStyle name="Millares 41 23" xfId="670"/>
    <cellStyle name="Millares 41 24" xfId="671"/>
    <cellStyle name="Millares 41 25" xfId="672"/>
    <cellStyle name="Millares 41 26" xfId="673"/>
    <cellStyle name="Millares 41 27" xfId="674"/>
    <cellStyle name="Millares 41 28" xfId="675"/>
    <cellStyle name="Millares 41 29" xfId="676"/>
    <cellStyle name="Millares 41 3" xfId="677"/>
    <cellStyle name="Millares 41 30" xfId="678"/>
    <cellStyle name="Millares 41 31" xfId="679"/>
    <cellStyle name="Millares 41 32" xfId="680"/>
    <cellStyle name="Millares 41 4" xfId="681"/>
    <cellStyle name="Millares 41 5" xfId="682"/>
    <cellStyle name="Millares 41 6" xfId="683"/>
    <cellStyle name="Millares 41 7" xfId="684"/>
    <cellStyle name="Millares 41 8" xfId="685"/>
    <cellStyle name="Millares 41 9" xfId="686"/>
    <cellStyle name="Millares 5" xfId="687"/>
    <cellStyle name="Millares 5 2" xfId="688"/>
    <cellStyle name="Millares 5 3" xfId="689"/>
    <cellStyle name="Millares 5 3 2" xfId="690"/>
    <cellStyle name="Millares 6" xfId="691"/>
    <cellStyle name="Millares 6 2" xfId="692"/>
    <cellStyle name="Millares 7" xfId="693"/>
    <cellStyle name="Millares 7 2" xfId="694"/>
    <cellStyle name="Millares 8" xfId="695"/>
    <cellStyle name="Millares 8 2" xfId="696"/>
    <cellStyle name="Millares 8 3" xfId="697"/>
    <cellStyle name="Millares 9" xfId="698"/>
    <cellStyle name="Millares 9 2" xfId="699"/>
    <cellStyle name="Millares 9 3" xfId="700"/>
    <cellStyle name="Currency" xfId="701"/>
    <cellStyle name="Currency [0]" xfId="702"/>
    <cellStyle name="Moneda 10" xfId="703"/>
    <cellStyle name="Moneda 2" xfId="704"/>
    <cellStyle name="Moneda 2 10" xfId="705"/>
    <cellStyle name="Moneda 2 10 2" xfId="706"/>
    <cellStyle name="Moneda 2 11" xfId="707"/>
    <cellStyle name="Moneda 2 11 2" xfId="708"/>
    <cellStyle name="Moneda 2 12" xfId="709"/>
    <cellStyle name="Moneda 2 12 2" xfId="710"/>
    <cellStyle name="Moneda 2 13" xfId="711"/>
    <cellStyle name="Moneda 2 13 2" xfId="712"/>
    <cellStyle name="Moneda 2 14" xfId="713"/>
    <cellStyle name="Moneda 2 14 2" xfId="714"/>
    <cellStyle name="Moneda 2 15" xfId="715"/>
    <cellStyle name="Moneda 2 15 2" xfId="716"/>
    <cellStyle name="Moneda 2 16" xfId="717"/>
    <cellStyle name="Moneda 2 16 2" xfId="718"/>
    <cellStyle name="Moneda 2 17" xfId="719"/>
    <cellStyle name="Moneda 2 17 2" xfId="720"/>
    <cellStyle name="Moneda 2 18" xfId="721"/>
    <cellStyle name="Moneda 2 18 2" xfId="722"/>
    <cellStyle name="Moneda 2 19" xfId="723"/>
    <cellStyle name="Moneda 2 19 2" xfId="724"/>
    <cellStyle name="Moneda 2 2" xfId="725"/>
    <cellStyle name="Moneda 2 2 10" xfId="726"/>
    <cellStyle name="Moneda 2 2 11" xfId="727"/>
    <cellStyle name="Moneda 2 2 12" xfId="728"/>
    <cellStyle name="Moneda 2 2 13" xfId="729"/>
    <cellStyle name="Moneda 2 2 14" xfId="730"/>
    <cellStyle name="Moneda 2 2 15" xfId="731"/>
    <cellStyle name="Moneda 2 2 16" xfId="732"/>
    <cellStyle name="Moneda 2 2 17" xfId="733"/>
    <cellStyle name="Moneda 2 2 18" xfId="734"/>
    <cellStyle name="Moneda 2 2 19" xfId="735"/>
    <cellStyle name="Moneda 2 2 2" xfId="736"/>
    <cellStyle name="Moneda 2 2 2 2" xfId="737"/>
    <cellStyle name="Moneda 2 2 2 3" xfId="738"/>
    <cellStyle name="Moneda 2 2 20" xfId="739"/>
    <cellStyle name="Moneda 2 2 21" xfId="740"/>
    <cellStyle name="Moneda 2 2 22" xfId="741"/>
    <cellStyle name="Moneda 2 2 23" xfId="742"/>
    <cellStyle name="Moneda 2 2 24" xfId="743"/>
    <cellStyle name="Moneda 2 2 25" xfId="744"/>
    <cellStyle name="Moneda 2 2 26" xfId="745"/>
    <cellStyle name="Moneda 2 2 27" xfId="746"/>
    <cellStyle name="Moneda 2 2 28" xfId="747"/>
    <cellStyle name="Moneda 2 2 29" xfId="748"/>
    <cellStyle name="Moneda 2 2 3" xfId="749"/>
    <cellStyle name="Moneda 2 2 30" xfId="750"/>
    <cellStyle name="Moneda 2 2 31" xfId="751"/>
    <cellStyle name="Moneda 2 2 32" xfId="752"/>
    <cellStyle name="Moneda 2 2 33" xfId="753"/>
    <cellStyle name="Moneda 2 2 33 2" xfId="754"/>
    <cellStyle name="Moneda 2 2 34" xfId="755"/>
    <cellStyle name="Moneda 2 2 35" xfId="756"/>
    <cellStyle name="Moneda 2 2 36" xfId="757"/>
    <cellStyle name="Moneda 2 2 37" xfId="758"/>
    <cellStyle name="Moneda 2 2 38" xfId="759"/>
    <cellStyle name="Moneda 2 2 39" xfId="760"/>
    <cellStyle name="Moneda 2 2 4" xfId="761"/>
    <cellStyle name="Moneda 2 2 40" xfId="762"/>
    <cellStyle name="Moneda 2 2 41" xfId="763"/>
    <cellStyle name="Moneda 2 2 42" xfId="764"/>
    <cellStyle name="Moneda 2 2 43" xfId="765"/>
    <cellStyle name="Moneda 2 2 44" xfId="766"/>
    <cellStyle name="Moneda 2 2 45" xfId="767"/>
    <cellStyle name="Moneda 2 2 46" xfId="768"/>
    <cellStyle name="Moneda 2 2 47" xfId="769"/>
    <cellStyle name="Moneda 2 2 48" xfId="770"/>
    <cellStyle name="Moneda 2 2 49" xfId="771"/>
    <cellStyle name="Moneda 2 2 5" xfId="772"/>
    <cellStyle name="Moneda 2 2 50" xfId="773"/>
    <cellStyle name="Moneda 2 2 51" xfId="774"/>
    <cellStyle name="Moneda 2 2 52" xfId="775"/>
    <cellStyle name="Moneda 2 2 53" xfId="776"/>
    <cellStyle name="Moneda 2 2 54" xfId="777"/>
    <cellStyle name="Moneda 2 2 55" xfId="778"/>
    <cellStyle name="Moneda 2 2 56" xfId="779"/>
    <cellStyle name="Moneda 2 2 57" xfId="780"/>
    <cellStyle name="Moneda 2 2 58" xfId="781"/>
    <cellStyle name="Moneda 2 2 59" xfId="782"/>
    <cellStyle name="Moneda 2 2 6" xfId="783"/>
    <cellStyle name="Moneda 2 2 60" xfId="784"/>
    <cellStyle name="Moneda 2 2 61" xfId="785"/>
    <cellStyle name="Moneda 2 2 62" xfId="786"/>
    <cellStyle name="Moneda 2 2 63" xfId="787"/>
    <cellStyle name="Moneda 2 2 64" xfId="788"/>
    <cellStyle name="Moneda 2 2 65" xfId="789"/>
    <cellStyle name="Moneda 2 2 66" xfId="790"/>
    <cellStyle name="Moneda 2 2 7" xfId="791"/>
    <cellStyle name="Moneda 2 2 8" xfId="792"/>
    <cellStyle name="Moneda 2 2 9" xfId="793"/>
    <cellStyle name="Moneda 2 20" xfId="794"/>
    <cellStyle name="Moneda 2 20 2" xfId="795"/>
    <cellStyle name="Moneda 2 21" xfId="796"/>
    <cellStyle name="Moneda 2 21 2" xfId="797"/>
    <cellStyle name="Moneda 2 22" xfId="798"/>
    <cellStyle name="Moneda 2 22 2" xfId="799"/>
    <cellStyle name="Moneda 2 23" xfId="800"/>
    <cellStyle name="Moneda 2 23 2" xfId="801"/>
    <cellStyle name="Moneda 2 24" xfId="802"/>
    <cellStyle name="Moneda 2 24 2" xfId="803"/>
    <cellStyle name="Moneda 2 25" xfId="804"/>
    <cellStyle name="Moneda 2 25 2" xfId="805"/>
    <cellStyle name="Moneda 2 26" xfId="806"/>
    <cellStyle name="Moneda 2 26 2" xfId="807"/>
    <cellStyle name="Moneda 2 27" xfId="808"/>
    <cellStyle name="Moneda 2 27 2" xfId="809"/>
    <cellStyle name="Moneda 2 28" xfId="810"/>
    <cellStyle name="Moneda 2 28 2" xfId="811"/>
    <cellStyle name="Moneda 2 29" xfId="812"/>
    <cellStyle name="Moneda 2 29 2" xfId="813"/>
    <cellStyle name="Moneda 2 3" xfId="814"/>
    <cellStyle name="Moneda 2 3 10" xfId="815"/>
    <cellStyle name="Moneda 2 3 11" xfId="816"/>
    <cellStyle name="Moneda 2 3 12" xfId="817"/>
    <cellStyle name="Moneda 2 3 13" xfId="818"/>
    <cellStyle name="Moneda 2 3 14" xfId="819"/>
    <cellStyle name="Moneda 2 3 15" xfId="820"/>
    <cellStyle name="Moneda 2 3 16" xfId="821"/>
    <cellStyle name="Moneda 2 3 17" xfId="822"/>
    <cellStyle name="Moneda 2 3 18" xfId="823"/>
    <cellStyle name="Moneda 2 3 19" xfId="824"/>
    <cellStyle name="Moneda 2 3 2" xfId="825"/>
    <cellStyle name="Moneda 2 3 2 2" xfId="826"/>
    <cellStyle name="Moneda 2 3 20" xfId="827"/>
    <cellStyle name="Moneda 2 3 21" xfId="828"/>
    <cellStyle name="Moneda 2 3 22" xfId="829"/>
    <cellStyle name="Moneda 2 3 23" xfId="830"/>
    <cellStyle name="Moneda 2 3 24" xfId="831"/>
    <cellStyle name="Moneda 2 3 25" xfId="832"/>
    <cellStyle name="Moneda 2 3 26" xfId="833"/>
    <cellStyle name="Moneda 2 3 27" xfId="834"/>
    <cellStyle name="Moneda 2 3 28" xfId="835"/>
    <cellStyle name="Moneda 2 3 29" xfId="836"/>
    <cellStyle name="Moneda 2 3 3" xfId="837"/>
    <cellStyle name="Moneda 2 3 30" xfId="838"/>
    <cellStyle name="Moneda 2 3 31" xfId="839"/>
    <cellStyle name="Moneda 2 3 32" xfId="840"/>
    <cellStyle name="Moneda 2 3 33" xfId="841"/>
    <cellStyle name="Moneda 2 3 4" xfId="842"/>
    <cellStyle name="Moneda 2 3 5" xfId="843"/>
    <cellStyle name="Moneda 2 3 6" xfId="844"/>
    <cellStyle name="Moneda 2 3 7" xfId="845"/>
    <cellStyle name="Moneda 2 3 8" xfId="846"/>
    <cellStyle name="Moneda 2 3 9" xfId="847"/>
    <cellStyle name="Moneda 2 30" xfId="848"/>
    <cellStyle name="Moneda 2 30 2" xfId="849"/>
    <cellStyle name="Moneda 2 31" xfId="850"/>
    <cellStyle name="Moneda 2 31 2" xfId="851"/>
    <cellStyle name="Moneda 2 32" xfId="852"/>
    <cellStyle name="Moneda 2 32 2" xfId="853"/>
    <cellStyle name="Moneda 2 33" xfId="854"/>
    <cellStyle name="Moneda 2 34" xfId="855"/>
    <cellStyle name="Moneda 2 35" xfId="856"/>
    <cellStyle name="Moneda 2 36" xfId="857"/>
    <cellStyle name="Moneda 2 37" xfId="858"/>
    <cellStyle name="Moneda 2 38" xfId="859"/>
    <cellStyle name="Moneda 2 39" xfId="860"/>
    <cellStyle name="Moneda 2 4" xfId="861"/>
    <cellStyle name="Moneda 2 4 10" xfId="862"/>
    <cellStyle name="Moneda 2 4 11" xfId="863"/>
    <cellStyle name="Moneda 2 4 12" xfId="864"/>
    <cellStyle name="Moneda 2 4 13" xfId="865"/>
    <cellStyle name="Moneda 2 4 14" xfId="866"/>
    <cellStyle name="Moneda 2 4 15" xfId="867"/>
    <cellStyle name="Moneda 2 4 16" xfId="868"/>
    <cellStyle name="Moneda 2 4 17" xfId="869"/>
    <cellStyle name="Moneda 2 4 18" xfId="870"/>
    <cellStyle name="Moneda 2 4 19" xfId="871"/>
    <cellStyle name="Moneda 2 4 2" xfId="872"/>
    <cellStyle name="Moneda 2 4 2 2" xfId="873"/>
    <cellStyle name="Moneda 2 4 20" xfId="874"/>
    <cellStyle name="Moneda 2 4 21" xfId="875"/>
    <cellStyle name="Moneda 2 4 22" xfId="876"/>
    <cellStyle name="Moneda 2 4 23" xfId="877"/>
    <cellStyle name="Moneda 2 4 24" xfId="878"/>
    <cellStyle name="Moneda 2 4 25" xfId="879"/>
    <cellStyle name="Moneda 2 4 26" xfId="880"/>
    <cellStyle name="Moneda 2 4 27" xfId="881"/>
    <cellStyle name="Moneda 2 4 28" xfId="882"/>
    <cellStyle name="Moneda 2 4 29" xfId="883"/>
    <cellStyle name="Moneda 2 4 3" xfId="884"/>
    <cellStyle name="Moneda 2 4 30" xfId="885"/>
    <cellStyle name="Moneda 2 4 31" xfId="886"/>
    <cellStyle name="Moneda 2 4 32" xfId="887"/>
    <cellStyle name="Moneda 2 4 33" xfId="888"/>
    <cellStyle name="Moneda 2 4 4" xfId="889"/>
    <cellStyle name="Moneda 2 4 5" xfId="890"/>
    <cellStyle name="Moneda 2 4 6" xfId="891"/>
    <cellStyle name="Moneda 2 4 7" xfId="892"/>
    <cellStyle name="Moneda 2 4 8" xfId="893"/>
    <cellStyle name="Moneda 2 4 9" xfId="894"/>
    <cellStyle name="Moneda 2 40" xfId="895"/>
    <cellStyle name="Moneda 2 41" xfId="896"/>
    <cellStyle name="Moneda 2 42" xfId="897"/>
    <cellStyle name="Moneda 2 43" xfId="898"/>
    <cellStyle name="Moneda 2 44" xfId="899"/>
    <cellStyle name="Moneda 2 45" xfId="900"/>
    <cellStyle name="Moneda 2 46" xfId="901"/>
    <cellStyle name="Moneda 2 47" xfId="902"/>
    <cellStyle name="Moneda 2 48" xfId="903"/>
    <cellStyle name="Moneda 2 49" xfId="904"/>
    <cellStyle name="Moneda 2 5" xfId="905"/>
    <cellStyle name="Moneda 2 5 10" xfId="906"/>
    <cellStyle name="Moneda 2 5 11" xfId="907"/>
    <cellStyle name="Moneda 2 5 12" xfId="908"/>
    <cellStyle name="Moneda 2 5 13" xfId="909"/>
    <cellStyle name="Moneda 2 5 14" xfId="910"/>
    <cellStyle name="Moneda 2 5 15" xfId="911"/>
    <cellStyle name="Moneda 2 5 16" xfId="912"/>
    <cellStyle name="Moneda 2 5 17" xfId="913"/>
    <cellStyle name="Moneda 2 5 18" xfId="914"/>
    <cellStyle name="Moneda 2 5 19" xfId="915"/>
    <cellStyle name="Moneda 2 5 2" xfId="916"/>
    <cellStyle name="Moneda 2 5 2 2" xfId="917"/>
    <cellStyle name="Moneda 2 5 20" xfId="918"/>
    <cellStyle name="Moneda 2 5 21" xfId="919"/>
    <cellStyle name="Moneda 2 5 22" xfId="920"/>
    <cellStyle name="Moneda 2 5 23" xfId="921"/>
    <cellStyle name="Moneda 2 5 24" xfId="922"/>
    <cellStyle name="Moneda 2 5 25" xfId="923"/>
    <cellStyle name="Moneda 2 5 26" xfId="924"/>
    <cellStyle name="Moneda 2 5 27" xfId="925"/>
    <cellStyle name="Moneda 2 5 28" xfId="926"/>
    <cellStyle name="Moneda 2 5 29" xfId="927"/>
    <cellStyle name="Moneda 2 5 3" xfId="928"/>
    <cellStyle name="Moneda 2 5 30" xfId="929"/>
    <cellStyle name="Moneda 2 5 31" xfId="930"/>
    <cellStyle name="Moneda 2 5 32" xfId="931"/>
    <cellStyle name="Moneda 2 5 33" xfId="932"/>
    <cellStyle name="Moneda 2 5 4" xfId="933"/>
    <cellStyle name="Moneda 2 5 5" xfId="934"/>
    <cellStyle name="Moneda 2 5 6" xfId="935"/>
    <cellStyle name="Moneda 2 5 7" xfId="936"/>
    <cellStyle name="Moneda 2 5 8" xfId="937"/>
    <cellStyle name="Moneda 2 5 9" xfId="938"/>
    <cellStyle name="Moneda 2 50" xfId="939"/>
    <cellStyle name="Moneda 2 51" xfId="940"/>
    <cellStyle name="Moneda 2 52" xfId="941"/>
    <cellStyle name="Moneda 2 53" xfId="942"/>
    <cellStyle name="Moneda 2 54" xfId="943"/>
    <cellStyle name="Moneda 2 55" xfId="944"/>
    <cellStyle name="Moneda 2 56" xfId="945"/>
    <cellStyle name="Moneda 2 57" xfId="946"/>
    <cellStyle name="Moneda 2 58" xfId="947"/>
    <cellStyle name="Moneda 2 59" xfId="948"/>
    <cellStyle name="Moneda 2 6" xfId="949"/>
    <cellStyle name="Moneda 2 6 2" xfId="950"/>
    <cellStyle name="Moneda 2 6 3" xfId="951"/>
    <cellStyle name="Moneda 2 60" xfId="952"/>
    <cellStyle name="Moneda 2 61" xfId="953"/>
    <cellStyle name="Moneda 2 62" xfId="954"/>
    <cellStyle name="Moneda 2 63" xfId="955"/>
    <cellStyle name="Moneda 2 64" xfId="956"/>
    <cellStyle name="Moneda 2 65" xfId="957"/>
    <cellStyle name="Moneda 2 66" xfId="958"/>
    <cellStyle name="Moneda 2 67" xfId="959"/>
    <cellStyle name="Moneda 2 68" xfId="960"/>
    <cellStyle name="Moneda 2 7" xfId="961"/>
    <cellStyle name="Moneda 2 7 2" xfId="962"/>
    <cellStyle name="Moneda 2 8" xfId="963"/>
    <cellStyle name="Moneda 2 8 2" xfId="964"/>
    <cellStyle name="Moneda 2 9" xfId="965"/>
    <cellStyle name="Moneda 2 9 2" xfId="966"/>
    <cellStyle name="Moneda 3" xfId="967"/>
    <cellStyle name="Moneda 3 10" xfId="968"/>
    <cellStyle name="Moneda 3 11" xfId="969"/>
    <cellStyle name="Moneda 3 12" xfId="970"/>
    <cellStyle name="Moneda 3 13" xfId="971"/>
    <cellStyle name="Moneda 3 14" xfId="972"/>
    <cellStyle name="Moneda 3 15" xfId="973"/>
    <cellStyle name="Moneda 3 16" xfId="974"/>
    <cellStyle name="Moneda 3 17" xfId="975"/>
    <cellStyle name="Moneda 3 18" xfId="976"/>
    <cellStyle name="Moneda 3 19" xfId="977"/>
    <cellStyle name="Moneda 3 2" xfId="978"/>
    <cellStyle name="Moneda 3 2 10" xfId="979"/>
    <cellStyle name="Moneda 3 2 11" xfId="980"/>
    <cellStyle name="Moneda 3 2 12" xfId="981"/>
    <cellStyle name="Moneda 3 2 13" xfId="982"/>
    <cellStyle name="Moneda 3 2 14" xfId="983"/>
    <cellStyle name="Moneda 3 2 15" xfId="984"/>
    <cellStyle name="Moneda 3 2 16" xfId="985"/>
    <cellStyle name="Moneda 3 2 17" xfId="986"/>
    <cellStyle name="Moneda 3 2 18" xfId="987"/>
    <cellStyle name="Moneda 3 2 19" xfId="988"/>
    <cellStyle name="Moneda 3 2 2" xfId="989"/>
    <cellStyle name="Moneda 3 2 2 2" xfId="990"/>
    <cellStyle name="Moneda 3 2 2 3" xfId="991"/>
    <cellStyle name="Moneda 3 2 2 3 2" xfId="992"/>
    <cellStyle name="Moneda 3 2 20" xfId="993"/>
    <cellStyle name="Moneda 3 2 21" xfId="994"/>
    <cellStyle name="Moneda 3 2 22" xfId="995"/>
    <cellStyle name="Moneda 3 2 23" xfId="996"/>
    <cellStyle name="Moneda 3 2 24" xfId="997"/>
    <cellStyle name="Moneda 3 2 25" xfId="998"/>
    <cellStyle name="Moneda 3 2 26" xfId="999"/>
    <cellStyle name="Moneda 3 2 27" xfId="1000"/>
    <cellStyle name="Moneda 3 2 28" xfId="1001"/>
    <cellStyle name="Moneda 3 2 29" xfId="1002"/>
    <cellStyle name="Moneda 3 2 3" xfId="1003"/>
    <cellStyle name="Moneda 3 2 3 2" xfId="1004"/>
    <cellStyle name="Moneda 3 2 3 3" xfId="1005"/>
    <cellStyle name="Moneda 3 2 3 3 2" xfId="1006"/>
    <cellStyle name="Moneda 3 2 30" xfId="1007"/>
    <cellStyle name="Moneda 3 2 31" xfId="1008"/>
    <cellStyle name="Moneda 3 2 32" xfId="1009"/>
    <cellStyle name="Moneda 3 2 33" xfId="1010"/>
    <cellStyle name="Moneda 3 2 34" xfId="1011"/>
    <cellStyle name="Moneda 3 2 35" xfId="1012"/>
    <cellStyle name="Moneda 3 2 36" xfId="1013"/>
    <cellStyle name="Moneda 3 2 37" xfId="1014"/>
    <cellStyle name="Moneda 3 2 38" xfId="1015"/>
    <cellStyle name="Moneda 3 2 39" xfId="1016"/>
    <cellStyle name="Moneda 3 2 4" xfId="1017"/>
    <cellStyle name="Moneda 3 2 4 2" xfId="1018"/>
    <cellStyle name="Moneda 3 2 4 3" xfId="1019"/>
    <cellStyle name="Moneda 3 2 4 3 2" xfId="1020"/>
    <cellStyle name="Moneda 3 2 40" xfId="1021"/>
    <cellStyle name="Moneda 3 2 41" xfId="1022"/>
    <cellStyle name="Moneda 3 2 42" xfId="1023"/>
    <cellStyle name="Moneda 3 2 43" xfId="1024"/>
    <cellStyle name="Moneda 3 2 44" xfId="1025"/>
    <cellStyle name="Moneda 3 2 45" xfId="1026"/>
    <cellStyle name="Moneda 3 2 46" xfId="1027"/>
    <cellStyle name="Moneda 3 2 47" xfId="1028"/>
    <cellStyle name="Moneda 3 2 48" xfId="1029"/>
    <cellStyle name="Moneda 3 2 49" xfId="1030"/>
    <cellStyle name="Moneda 3 2 5" xfId="1031"/>
    <cellStyle name="Moneda 3 2 50" xfId="1032"/>
    <cellStyle name="Moneda 3 2 51" xfId="1033"/>
    <cellStyle name="Moneda 3 2 52" xfId="1034"/>
    <cellStyle name="Moneda 3 2 53" xfId="1035"/>
    <cellStyle name="Moneda 3 2 54" xfId="1036"/>
    <cellStyle name="Moneda 3 2 55" xfId="1037"/>
    <cellStyle name="Moneda 3 2 56" xfId="1038"/>
    <cellStyle name="Moneda 3 2 57" xfId="1039"/>
    <cellStyle name="Moneda 3 2 58" xfId="1040"/>
    <cellStyle name="Moneda 3 2 59" xfId="1041"/>
    <cellStyle name="Moneda 3 2 6" xfId="1042"/>
    <cellStyle name="Moneda 3 2 60" xfId="1043"/>
    <cellStyle name="Moneda 3 2 61" xfId="1044"/>
    <cellStyle name="Moneda 3 2 62" xfId="1045"/>
    <cellStyle name="Moneda 3 2 63" xfId="1046"/>
    <cellStyle name="Moneda 3 2 64" xfId="1047"/>
    <cellStyle name="Moneda 3 2 7" xfId="1048"/>
    <cellStyle name="Moneda 3 2 8" xfId="1049"/>
    <cellStyle name="Moneda 3 2 9" xfId="1050"/>
    <cellStyle name="Moneda 3 20" xfId="1051"/>
    <cellStyle name="Moneda 3 21" xfId="1052"/>
    <cellStyle name="Moneda 3 22" xfId="1053"/>
    <cellStyle name="Moneda 3 23" xfId="1054"/>
    <cellStyle name="Moneda 3 24" xfId="1055"/>
    <cellStyle name="Moneda 3 25" xfId="1056"/>
    <cellStyle name="Moneda 3 26" xfId="1057"/>
    <cellStyle name="Moneda 3 27" xfId="1058"/>
    <cellStyle name="Moneda 3 28" xfId="1059"/>
    <cellStyle name="Moneda 3 29" xfId="1060"/>
    <cellStyle name="Moneda 3 3" xfId="1061"/>
    <cellStyle name="Moneda 3 3 10" xfId="1062"/>
    <cellStyle name="Moneda 3 3 11" xfId="1063"/>
    <cellStyle name="Moneda 3 3 12" xfId="1064"/>
    <cellStyle name="Moneda 3 3 13" xfId="1065"/>
    <cellStyle name="Moneda 3 3 14" xfId="1066"/>
    <cellStyle name="Moneda 3 3 15" xfId="1067"/>
    <cellStyle name="Moneda 3 3 16" xfId="1068"/>
    <cellStyle name="Moneda 3 3 17" xfId="1069"/>
    <cellStyle name="Moneda 3 3 18" xfId="1070"/>
    <cellStyle name="Moneda 3 3 19" xfId="1071"/>
    <cellStyle name="Moneda 3 3 2" xfId="1072"/>
    <cellStyle name="Moneda 3 3 2 2" xfId="1073"/>
    <cellStyle name="Moneda 3 3 2 3" xfId="1074"/>
    <cellStyle name="Moneda 3 3 2 3 2" xfId="1075"/>
    <cellStyle name="Moneda 3 3 20" xfId="1076"/>
    <cellStyle name="Moneda 3 3 21" xfId="1077"/>
    <cellStyle name="Moneda 3 3 22" xfId="1078"/>
    <cellStyle name="Moneda 3 3 23" xfId="1079"/>
    <cellStyle name="Moneda 3 3 24" xfId="1080"/>
    <cellStyle name="Moneda 3 3 25" xfId="1081"/>
    <cellStyle name="Moneda 3 3 26" xfId="1082"/>
    <cellStyle name="Moneda 3 3 27" xfId="1083"/>
    <cellStyle name="Moneda 3 3 28" xfId="1084"/>
    <cellStyle name="Moneda 3 3 29" xfId="1085"/>
    <cellStyle name="Moneda 3 3 3" xfId="1086"/>
    <cellStyle name="Moneda 3 3 30" xfId="1087"/>
    <cellStyle name="Moneda 3 3 31" xfId="1088"/>
    <cellStyle name="Moneda 3 3 32" xfId="1089"/>
    <cellStyle name="Moneda 3 3 33" xfId="1090"/>
    <cellStyle name="Moneda 3 3 34" xfId="1091"/>
    <cellStyle name="Moneda 3 3 35" xfId="1092"/>
    <cellStyle name="Moneda 3 3 36" xfId="1093"/>
    <cellStyle name="Moneda 3 3 37" xfId="1094"/>
    <cellStyle name="Moneda 3 3 38" xfId="1095"/>
    <cellStyle name="Moneda 3 3 39" xfId="1096"/>
    <cellStyle name="Moneda 3 3 4" xfId="1097"/>
    <cellStyle name="Moneda 3 3 40" xfId="1098"/>
    <cellStyle name="Moneda 3 3 41" xfId="1099"/>
    <cellStyle name="Moneda 3 3 42" xfId="1100"/>
    <cellStyle name="Moneda 3 3 43" xfId="1101"/>
    <cellStyle name="Moneda 3 3 44" xfId="1102"/>
    <cellStyle name="Moneda 3 3 45" xfId="1103"/>
    <cellStyle name="Moneda 3 3 46" xfId="1104"/>
    <cellStyle name="Moneda 3 3 47" xfId="1105"/>
    <cellStyle name="Moneda 3 3 48" xfId="1106"/>
    <cellStyle name="Moneda 3 3 49" xfId="1107"/>
    <cellStyle name="Moneda 3 3 5" xfId="1108"/>
    <cellStyle name="Moneda 3 3 50" xfId="1109"/>
    <cellStyle name="Moneda 3 3 51" xfId="1110"/>
    <cellStyle name="Moneda 3 3 52" xfId="1111"/>
    <cellStyle name="Moneda 3 3 53" xfId="1112"/>
    <cellStyle name="Moneda 3 3 54" xfId="1113"/>
    <cellStyle name="Moneda 3 3 55" xfId="1114"/>
    <cellStyle name="Moneda 3 3 56" xfId="1115"/>
    <cellStyle name="Moneda 3 3 57" xfId="1116"/>
    <cellStyle name="Moneda 3 3 58" xfId="1117"/>
    <cellStyle name="Moneda 3 3 59" xfId="1118"/>
    <cellStyle name="Moneda 3 3 6" xfId="1119"/>
    <cellStyle name="Moneda 3 3 60" xfId="1120"/>
    <cellStyle name="Moneda 3 3 61" xfId="1121"/>
    <cellStyle name="Moneda 3 3 62" xfId="1122"/>
    <cellStyle name="Moneda 3 3 63" xfId="1123"/>
    <cellStyle name="Moneda 3 3 64" xfId="1124"/>
    <cellStyle name="Moneda 3 3 7" xfId="1125"/>
    <cellStyle name="Moneda 3 3 8" xfId="1126"/>
    <cellStyle name="Moneda 3 3 9" xfId="1127"/>
    <cellStyle name="Moneda 3 30" xfId="1128"/>
    <cellStyle name="Moneda 3 31" xfId="1129"/>
    <cellStyle name="Moneda 3 32" xfId="1130"/>
    <cellStyle name="Moneda 3 33" xfId="1131"/>
    <cellStyle name="Moneda 3 34" xfId="1132"/>
    <cellStyle name="Moneda 3 35" xfId="1133"/>
    <cellStyle name="Moneda 3 36" xfId="1134"/>
    <cellStyle name="Moneda 3 36 2" xfId="1135"/>
    <cellStyle name="Moneda 3 36 3" xfId="1136"/>
    <cellStyle name="Moneda 3 37" xfId="1137"/>
    <cellStyle name="Moneda 3 38" xfId="1138"/>
    <cellStyle name="Moneda 3 39" xfId="1139"/>
    <cellStyle name="Moneda 3 4" xfId="1140"/>
    <cellStyle name="Moneda 3 4 10" xfId="1141"/>
    <cellStyle name="Moneda 3 4 11" xfId="1142"/>
    <cellStyle name="Moneda 3 4 12" xfId="1143"/>
    <cellStyle name="Moneda 3 4 13" xfId="1144"/>
    <cellStyle name="Moneda 3 4 14" xfId="1145"/>
    <cellStyle name="Moneda 3 4 15" xfId="1146"/>
    <cellStyle name="Moneda 3 4 16" xfId="1147"/>
    <cellStyle name="Moneda 3 4 17" xfId="1148"/>
    <cellStyle name="Moneda 3 4 18" xfId="1149"/>
    <cellStyle name="Moneda 3 4 19" xfId="1150"/>
    <cellStyle name="Moneda 3 4 2" xfId="1151"/>
    <cellStyle name="Moneda 3 4 20" xfId="1152"/>
    <cellStyle name="Moneda 3 4 21" xfId="1153"/>
    <cellStyle name="Moneda 3 4 22" xfId="1154"/>
    <cellStyle name="Moneda 3 4 23" xfId="1155"/>
    <cellStyle name="Moneda 3 4 24" xfId="1156"/>
    <cellStyle name="Moneda 3 4 25" xfId="1157"/>
    <cellStyle name="Moneda 3 4 26" xfId="1158"/>
    <cellStyle name="Moneda 3 4 27" xfId="1159"/>
    <cellStyle name="Moneda 3 4 28" xfId="1160"/>
    <cellStyle name="Moneda 3 4 29" xfId="1161"/>
    <cellStyle name="Moneda 3 4 3" xfId="1162"/>
    <cellStyle name="Moneda 3 4 30" xfId="1163"/>
    <cellStyle name="Moneda 3 4 31" xfId="1164"/>
    <cellStyle name="Moneda 3 4 32" xfId="1165"/>
    <cellStyle name="Moneda 3 4 33" xfId="1166"/>
    <cellStyle name="Moneda 3 4 34" xfId="1167"/>
    <cellStyle name="Moneda 3 4 35" xfId="1168"/>
    <cellStyle name="Moneda 3 4 36" xfId="1169"/>
    <cellStyle name="Moneda 3 4 37" xfId="1170"/>
    <cellStyle name="Moneda 3 4 38" xfId="1171"/>
    <cellStyle name="Moneda 3 4 39" xfId="1172"/>
    <cellStyle name="Moneda 3 4 4" xfId="1173"/>
    <cellStyle name="Moneda 3 4 40" xfId="1174"/>
    <cellStyle name="Moneda 3 4 41" xfId="1175"/>
    <cellStyle name="Moneda 3 4 42" xfId="1176"/>
    <cellStyle name="Moneda 3 4 43" xfId="1177"/>
    <cellStyle name="Moneda 3 4 44" xfId="1178"/>
    <cellStyle name="Moneda 3 4 45" xfId="1179"/>
    <cellStyle name="Moneda 3 4 46" xfId="1180"/>
    <cellStyle name="Moneda 3 4 47" xfId="1181"/>
    <cellStyle name="Moneda 3 4 48" xfId="1182"/>
    <cellStyle name="Moneda 3 4 49" xfId="1183"/>
    <cellStyle name="Moneda 3 4 5" xfId="1184"/>
    <cellStyle name="Moneda 3 4 50" xfId="1185"/>
    <cellStyle name="Moneda 3 4 51" xfId="1186"/>
    <cellStyle name="Moneda 3 4 52" xfId="1187"/>
    <cellStyle name="Moneda 3 4 53" xfId="1188"/>
    <cellStyle name="Moneda 3 4 54" xfId="1189"/>
    <cellStyle name="Moneda 3 4 55" xfId="1190"/>
    <cellStyle name="Moneda 3 4 56" xfId="1191"/>
    <cellStyle name="Moneda 3 4 57" xfId="1192"/>
    <cellStyle name="Moneda 3 4 58" xfId="1193"/>
    <cellStyle name="Moneda 3 4 59" xfId="1194"/>
    <cellStyle name="Moneda 3 4 6" xfId="1195"/>
    <cellStyle name="Moneda 3 4 60" xfId="1196"/>
    <cellStyle name="Moneda 3 4 61" xfId="1197"/>
    <cellStyle name="Moneda 3 4 62" xfId="1198"/>
    <cellStyle name="Moneda 3 4 63" xfId="1199"/>
    <cellStyle name="Moneda 3 4 64" xfId="1200"/>
    <cellStyle name="Moneda 3 4 7" xfId="1201"/>
    <cellStyle name="Moneda 3 4 8" xfId="1202"/>
    <cellStyle name="Moneda 3 4 9" xfId="1203"/>
    <cellStyle name="Moneda 3 40" xfId="1204"/>
    <cellStyle name="Moneda 3 41" xfId="1205"/>
    <cellStyle name="Moneda 3 42" xfId="1206"/>
    <cellStyle name="Moneda 3 43" xfId="1207"/>
    <cellStyle name="Moneda 3 44" xfId="1208"/>
    <cellStyle name="Moneda 3 45" xfId="1209"/>
    <cellStyle name="Moneda 3 46" xfId="1210"/>
    <cellStyle name="Moneda 3 47" xfId="1211"/>
    <cellStyle name="Moneda 3 48" xfId="1212"/>
    <cellStyle name="Moneda 3 49" xfId="1213"/>
    <cellStyle name="Moneda 3 5" xfId="1214"/>
    <cellStyle name="Moneda 3 5 10" xfId="1215"/>
    <cellStyle name="Moneda 3 5 11" xfId="1216"/>
    <cellStyle name="Moneda 3 5 12" xfId="1217"/>
    <cellStyle name="Moneda 3 5 13" xfId="1218"/>
    <cellStyle name="Moneda 3 5 14" xfId="1219"/>
    <cellStyle name="Moneda 3 5 15" xfId="1220"/>
    <cellStyle name="Moneda 3 5 16" xfId="1221"/>
    <cellStyle name="Moneda 3 5 17" xfId="1222"/>
    <cellStyle name="Moneda 3 5 18" xfId="1223"/>
    <cellStyle name="Moneda 3 5 19" xfId="1224"/>
    <cellStyle name="Moneda 3 5 2" xfId="1225"/>
    <cellStyle name="Moneda 3 5 2 2" xfId="1226"/>
    <cellStyle name="Moneda 3 5 20" xfId="1227"/>
    <cellStyle name="Moneda 3 5 21" xfId="1228"/>
    <cellStyle name="Moneda 3 5 22" xfId="1229"/>
    <cellStyle name="Moneda 3 5 23" xfId="1230"/>
    <cellStyle name="Moneda 3 5 24" xfId="1231"/>
    <cellStyle name="Moneda 3 5 25" xfId="1232"/>
    <cellStyle name="Moneda 3 5 26" xfId="1233"/>
    <cellStyle name="Moneda 3 5 27" xfId="1234"/>
    <cellStyle name="Moneda 3 5 28" xfId="1235"/>
    <cellStyle name="Moneda 3 5 29" xfId="1236"/>
    <cellStyle name="Moneda 3 5 3" xfId="1237"/>
    <cellStyle name="Moneda 3 5 30" xfId="1238"/>
    <cellStyle name="Moneda 3 5 31" xfId="1239"/>
    <cellStyle name="Moneda 3 5 32" xfId="1240"/>
    <cellStyle name="Moneda 3 5 4" xfId="1241"/>
    <cellStyle name="Moneda 3 5 5" xfId="1242"/>
    <cellStyle name="Moneda 3 5 6" xfId="1243"/>
    <cellStyle name="Moneda 3 5 7" xfId="1244"/>
    <cellStyle name="Moneda 3 5 8" xfId="1245"/>
    <cellStyle name="Moneda 3 5 9" xfId="1246"/>
    <cellStyle name="Moneda 3 50" xfId="1247"/>
    <cellStyle name="Moneda 3 51" xfId="1248"/>
    <cellStyle name="Moneda 3 52" xfId="1249"/>
    <cellStyle name="Moneda 3 53" xfId="1250"/>
    <cellStyle name="Moneda 3 54" xfId="1251"/>
    <cellStyle name="Moneda 3 55" xfId="1252"/>
    <cellStyle name="Moneda 3 56" xfId="1253"/>
    <cellStyle name="Moneda 3 57" xfId="1254"/>
    <cellStyle name="Moneda 3 58" xfId="1255"/>
    <cellStyle name="Moneda 3 59" xfId="1256"/>
    <cellStyle name="Moneda 3 6" xfId="1257"/>
    <cellStyle name="Moneda 3 6 2" xfId="1258"/>
    <cellStyle name="Moneda 3 6 3" xfId="1259"/>
    <cellStyle name="Moneda 3 6 3 2" xfId="1260"/>
    <cellStyle name="Moneda 3 6 4" xfId="1261"/>
    <cellStyle name="Moneda 3 6 4 2" xfId="1262"/>
    <cellStyle name="Moneda 3 60" xfId="1263"/>
    <cellStyle name="Moneda 3 61" xfId="1264"/>
    <cellStyle name="Moneda 3 62" xfId="1265"/>
    <cellStyle name="Moneda 3 63" xfId="1266"/>
    <cellStyle name="Moneda 3 64" xfId="1267"/>
    <cellStyle name="Moneda 3 65" xfId="1268"/>
    <cellStyle name="Moneda 3 66" xfId="1269"/>
    <cellStyle name="Moneda 3 67" xfId="1270"/>
    <cellStyle name="Moneda 3 68" xfId="1271"/>
    <cellStyle name="Moneda 3 68 2" xfId="1272"/>
    <cellStyle name="Moneda 3 7" xfId="1273"/>
    <cellStyle name="Moneda 3 7 2" xfId="1274"/>
    <cellStyle name="Moneda 3 7 3" xfId="1275"/>
    <cellStyle name="Moneda 3 8" xfId="1276"/>
    <cellStyle name="Moneda 3 9" xfId="1277"/>
    <cellStyle name="Moneda 4" xfId="1278"/>
    <cellStyle name="Moneda 4 10" xfId="1279"/>
    <cellStyle name="Moneda 4 11" xfId="1280"/>
    <cellStyle name="Moneda 4 12" xfId="1281"/>
    <cellStyle name="Moneda 4 13" xfId="1282"/>
    <cellStyle name="Moneda 4 14" xfId="1283"/>
    <cellStyle name="Moneda 4 15" xfId="1284"/>
    <cellStyle name="Moneda 4 16" xfId="1285"/>
    <cellStyle name="Moneda 4 17" xfId="1286"/>
    <cellStyle name="Moneda 4 18" xfId="1287"/>
    <cellStyle name="Moneda 4 19" xfId="1288"/>
    <cellStyle name="Moneda 4 2" xfId="1289"/>
    <cellStyle name="Moneda 4 2 10" xfId="1290"/>
    <cellStyle name="Moneda 4 2 11" xfId="1291"/>
    <cellStyle name="Moneda 4 2 12" xfId="1292"/>
    <cellStyle name="Moneda 4 2 13" xfId="1293"/>
    <cellStyle name="Moneda 4 2 14" xfId="1294"/>
    <cellStyle name="Moneda 4 2 15" xfId="1295"/>
    <cellStyle name="Moneda 4 2 16" xfId="1296"/>
    <cellStyle name="Moneda 4 2 17" xfId="1297"/>
    <cellStyle name="Moneda 4 2 18" xfId="1298"/>
    <cellStyle name="Moneda 4 2 19" xfId="1299"/>
    <cellStyle name="Moneda 4 2 2" xfId="1300"/>
    <cellStyle name="Moneda 4 2 20" xfId="1301"/>
    <cellStyle name="Moneda 4 2 21" xfId="1302"/>
    <cellStyle name="Moneda 4 2 22" xfId="1303"/>
    <cellStyle name="Moneda 4 2 23" xfId="1304"/>
    <cellStyle name="Moneda 4 2 24" xfId="1305"/>
    <cellStyle name="Moneda 4 2 25" xfId="1306"/>
    <cellStyle name="Moneda 4 2 26" xfId="1307"/>
    <cellStyle name="Moneda 4 2 27" xfId="1308"/>
    <cellStyle name="Moneda 4 2 28" xfId="1309"/>
    <cellStyle name="Moneda 4 2 29" xfId="1310"/>
    <cellStyle name="Moneda 4 2 3" xfId="1311"/>
    <cellStyle name="Moneda 4 2 30" xfId="1312"/>
    <cellStyle name="Moneda 4 2 31" xfId="1313"/>
    <cellStyle name="Moneda 4 2 32" xfId="1314"/>
    <cellStyle name="Moneda 4 2 33" xfId="1315"/>
    <cellStyle name="Moneda 4 2 34" xfId="1316"/>
    <cellStyle name="Moneda 4 2 35" xfId="1317"/>
    <cellStyle name="Moneda 4 2 36" xfId="1318"/>
    <cellStyle name="Moneda 4 2 37" xfId="1319"/>
    <cellStyle name="Moneda 4 2 38" xfId="1320"/>
    <cellStyle name="Moneda 4 2 39" xfId="1321"/>
    <cellStyle name="Moneda 4 2 4" xfId="1322"/>
    <cellStyle name="Moneda 4 2 40" xfId="1323"/>
    <cellStyle name="Moneda 4 2 41" xfId="1324"/>
    <cellStyle name="Moneda 4 2 42" xfId="1325"/>
    <cellStyle name="Moneda 4 2 43" xfId="1326"/>
    <cellStyle name="Moneda 4 2 44" xfId="1327"/>
    <cellStyle name="Moneda 4 2 45" xfId="1328"/>
    <cellStyle name="Moneda 4 2 46" xfId="1329"/>
    <cellStyle name="Moneda 4 2 47" xfId="1330"/>
    <cellStyle name="Moneda 4 2 48" xfId="1331"/>
    <cellStyle name="Moneda 4 2 49" xfId="1332"/>
    <cellStyle name="Moneda 4 2 5" xfId="1333"/>
    <cellStyle name="Moneda 4 2 50" xfId="1334"/>
    <cellStyle name="Moneda 4 2 51" xfId="1335"/>
    <cellStyle name="Moneda 4 2 52" xfId="1336"/>
    <cellStyle name="Moneda 4 2 53" xfId="1337"/>
    <cellStyle name="Moneda 4 2 54" xfId="1338"/>
    <cellStyle name="Moneda 4 2 55" xfId="1339"/>
    <cellStyle name="Moneda 4 2 56" xfId="1340"/>
    <cellStyle name="Moneda 4 2 57" xfId="1341"/>
    <cellStyle name="Moneda 4 2 58" xfId="1342"/>
    <cellStyle name="Moneda 4 2 59" xfId="1343"/>
    <cellStyle name="Moneda 4 2 6" xfId="1344"/>
    <cellStyle name="Moneda 4 2 60" xfId="1345"/>
    <cellStyle name="Moneda 4 2 61" xfId="1346"/>
    <cellStyle name="Moneda 4 2 62" xfId="1347"/>
    <cellStyle name="Moneda 4 2 63" xfId="1348"/>
    <cellStyle name="Moneda 4 2 64" xfId="1349"/>
    <cellStyle name="Moneda 4 2 7" xfId="1350"/>
    <cellStyle name="Moneda 4 2 8" xfId="1351"/>
    <cellStyle name="Moneda 4 2 9" xfId="1352"/>
    <cellStyle name="Moneda 4 20" xfId="1353"/>
    <cellStyle name="Moneda 4 21" xfId="1354"/>
    <cellStyle name="Moneda 4 22" xfId="1355"/>
    <cellStyle name="Moneda 4 23" xfId="1356"/>
    <cellStyle name="Moneda 4 24" xfId="1357"/>
    <cellStyle name="Moneda 4 25" xfId="1358"/>
    <cellStyle name="Moneda 4 26" xfId="1359"/>
    <cellStyle name="Moneda 4 27" xfId="1360"/>
    <cellStyle name="Moneda 4 28" xfId="1361"/>
    <cellStyle name="Moneda 4 29" xfId="1362"/>
    <cellStyle name="Moneda 4 3" xfId="1363"/>
    <cellStyle name="Moneda 4 3 10" xfId="1364"/>
    <cellStyle name="Moneda 4 3 11" xfId="1365"/>
    <cellStyle name="Moneda 4 3 12" xfId="1366"/>
    <cellStyle name="Moneda 4 3 13" xfId="1367"/>
    <cellStyle name="Moneda 4 3 14" xfId="1368"/>
    <cellStyle name="Moneda 4 3 15" xfId="1369"/>
    <cellStyle name="Moneda 4 3 16" xfId="1370"/>
    <cellStyle name="Moneda 4 3 17" xfId="1371"/>
    <cellStyle name="Moneda 4 3 18" xfId="1372"/>
    <cellStyle name="Moneda 4 3 19" xfId="1373"/>
    <cellStyle name="Moneda 4 3 2" xfId="1374"/>
    <cellStyle name="Moneda 4 3 20" xfId="1375"/>
    <cellStyle name="Moneda 4 3 21" xfId="1376"/>
    <cellStyle name="Moneda 4 3 22" xfId="1377"/>
    <cellStyle name="Moneda 4 3 23" xfId="1378"/>
    <cellStyle name="Moneda 4 3 24" xfId="1379"/>
    <cellStyle name="Moneda 4 3 25" xfId="1380"/>
    <cellStyle name="Moneda 4 3 26" xfId="1381"/>
    <cellStyle name="Moneda 4 3 27" xfId="1382"/>
    <cellStyle name="Moneda 4 3 28" xfId="1383"/>
    <cellStyle name="Moneda 4 3 29" xfId="1384"/>
    <cellStyle name="Moneda 4 3 3" xfId="1385"/>
    <cellStyle name="Moneda 4 3 30" xfId="1386"/>
    <cellStyle name="Moneda 4 3 31" xfId="1387"/>
    <cellStyle name="Moneda 4 3 32" xfId="1388"/>
    <cellStyle name="Moneda 4 3 33" xfId="1389"/>
    <cellStyle name="Moneda 4 3 34" xfId="1390"/>
    <cellStyle name="Moneda 4 3 35" xfId="1391"/>
    <cellStyle name="Moneda 4 3 36" xfId="1392"/>
    <cellStyle name="Moneda 4 3 37" xfId="1393"/>
    <cellStyle name="Moneda 4 3 38" xfId="1394"/>
    <cellStyle name="Moneda 4 3 39" xfId="1395"/>
    <cellStyle name="Moneda 4 3 4" xfId="1396"/>
    <cellStyle name="Moneda 4 3 40" xfId="1397"/>
    <cellStyle name="Moneda 4 3 41" xfId="1398"/>
    <cellStyle name="Moneda 4 3 42" xfId="1399"/>
    <cellStyle name="Moneda 4 3 43" xfId="1400"/>
    <cellStyle name="Moneda 4 3 44" xfId="1401"/>
    <cellStyle name="Moneda 4 3 45" xfId="1402"/>
    <cellStyle name="Moneda 4 3 46" xfId="1403"/>
    <cellStyle name="Moneda 4 3 47" xfId="1404"/>
    <cellStyle name="Moneda 4 3 48" xfId="1405"/>
    <cellStyle name="Moneda 4 3 49" xfId="1406"/>
    <cellStyle name="Moneda 4 3 5" xfId="1407"/>
    <cellStyle name="Moneda 4 3 50" xfId="1408"/>
    <cellStyle name="Moneda 4 3 51" xfId="1409"/>
    <cellStyle name="Moneda 4 3 52" xfId="1410"/>
    <cellStyle name="Moneda 4 3 53" xfId="1411"/>
    <cellStyle name="Moneda 4 3 54" xfId="1412"/>
    <cellStyle name="Moneda 4 3 55" xfId="1413"/>
    <cellStyle name="Moneda 4 3 56" xfId="1414"/>
    <cellStyle name="Moneda 4 3 57" xfId="1415"/>
    <cellStyle name="Moneda 4 3 58" xfId="1416"/>
    <cellStyle name="Moneda 4 3 59" xfId="1417"/>
    <cellStyle name="Moneda 4 3 6" xfId="1418"/>
    <cellStyle name="Moneda 4 3 60" xfId="1419"/>
    <cellStyle name="Moneda 4 3 61" xfId="1420"/>
    <cellStyle name="Moneda 4 3 62" xfId="1421"/>
    <cellStyle name="Moneda 4 3 63" xfId="1422"/>
    <cellStyle name="Moneda 4 3 64" xfId="1423"/>
    <cellStyle name="Moneda 4 3 7" xfId="1424"/>
    <cellStyle name="Moneda 4 3 8" xfId="1425"/>
    <cellStyle name="Moneda 4 3 9" xfId="1426"/>
    <cellStyle name="Moneda 4 30" xfId="1427"/>
    <cellStyle name="Moneda 4 31" xfId="1428"/>
    <cellStyle name="Moneda 4 32" xfId="1429"/>
    <cellStyle name="Moneda 4 33" xfId="1430"/>
    <cellStyle name="Moneda 4 34" xfId="1431"/>
    <cellStyle name="Moneda 4 35" xfId="1432"/>
    <cellStyle name="Moneda 4 36" xfId="1433"/>
    <cellStyle name="Moneda 4 37" xfId="1434"/>
    <cellStyle name="Moneda 4 38" xfId="1435"/>
    <cellStyle name="Moneda 4 39" xfId="1436"/>
    <cellStyle name="Moneda 4 4" xfId="1437"/>
    <cellStyle name="Moneda 4 4 10" xfId="1438"/>
    <cellStyle name="Moneda 4 4 11" xfId="1439"/>
    <cellStyle name="Moneda 4 4 12" xfId="1440"/>
    <cellStyle name="Moneda 4 4 13" xfId="1441"/>
    <cellStyle name="Moneda 4 4 14" xfId="1442"/>
    <cellStyle name="Moneda 4 4 15" xfId="1443"/>
    <cellStyle name="Moneda 4 4 16" xfId="1444"/>
    <cellStyle name="Moneda 4 4 17" xfId="1445"/>
    <cellStyle name="Moneda 4 4 18" xfId="1446"/>
    <cellStyle name="Moneda 4 4 19" xfId="1447"/>
    <cellStyle name="Moneda 4 4 2" xfId="1448"/>
    <cellStyle name="Moneda 4 4 20" xfId="1449"/>
    <cellStyle name="Moneda 4 4 21" xfId="1450"/>
    <cellStyle name="Moneda 4 4 22" xfId="1451"/>
    <cellStyle name="Moneda 4 4 23" xfId="1452"/>
    <cellStyle name="Moneda 4 4 24" xfId="1453"/>
    <cellStyle name="Moneda 4 4 25" xfId="1454"/>
    <cellStyle name="Moneda 4 4 26" xfId="1455"/>
    <cellStyle name="Moneda 4 4 27" xfId="1456"/>
    <cellStyle name="Moneda 4 4 28" xfId="1457"/>
    <cellStyle name="Moneda 4 4 29" xfId="1458"/>
    <cellStyle name="Moneda 4 4 3" xfId="1459"/>
    <cellStyle name="Moneda 4 4 30" xfId="1460"/>
    <cellStyle name="Moneda 4 4 31" xfId="1461"/>
    <cellStyle name="Moneda 4 4 32" xfId="1462"/>
    <cellStyle name="Moneda 4 4 33" xfId="1463"/>
    <cellStyle name="Moneda 4 4 34" xfId="1464"/>
    <cellStyle name="Moneda 4 4 35" xfId="1465"/>
    <cellStyle name="Moneda 4 4 36" xfId="1466"/>
    <cellStyle name="Moneda 4 4 37" xfId="1467"/>
    <cellStyle name="Moneda 4 4 38" xfId="1468"/>
    <cellStyle name="Moneda 4 4 39" xfId="1469"/>
    <cellStyle name="Moneda 4 4 4" xfId="1470"/>
    <cellStyle name="Moneda 4 4 40" xfId="1471"/>
    <cellStyle name="Moneda 4 4 41" xfId="1472"/>
    <cellStyle name="Moneda 4 4 42" xfId="1473"/>
    <cellStyle name="Moneda 4 4 43" xfId="1474"/>
    <cellStyle name="Moneda 4 4 44" xfId="1475"/>
    <cellStyle name="Moneda 4 4 45" xfId="1476"/>
    <cellStyle name="Moneda 4 4 46" xfId="1477"/>
    <cellStyle name="Moneda 4 4 47" xfId="1478"/>
    <cellStyle name="Moneda 4 4 48" xfId="1479"/>
    <cellStyle name="Moneda 4 4 49" xfId="1480"/>
    <cellStyle name="Moneda 4 4 5" xfId="1481"/>
    <cellStyle name="Moneda 4 4 50" xfId="1482"/>
    <cellStyle name="Moneda 4 4 51" xfId="1483"/>
    <cellStyle name="Moneda 4 4 52" xfId="1484"/>
    <cellStyle name="Moneda 4 4 53" xfId="1485"/>
    <cellStyle name="Moneda 4 4 54" xfId="1486"/>
    <cellStyle name="Moneda 4 4 55" xfId="1487"/>
    <cellStyle name="Moneda 4 4 56" xfId="1488"/>
    <cellStyle name="Moneda 4 4 57" xfId="1489"/>
    <cellStyle name="Moneda 4 4 58" xfId="1490"/>
    <cellStyle name="Moneda 4 4 59" xfId="1491"/>
    <cellStyle name="Moneda 4 4 6" xfId="1492"/>
    <cellStyle name="Moneda 4 4 60" xfId="1493"/>
    <cellStyle name="Moneda 4 4 61" xfId="1494"/>
    <cellStyle name="Moneda 4 4 62" xfId="1495"/>
    <cellStyle name="Moneda 4 4 63" xfId="1496"/>
    <cellStyle name="Moneda 4 4 64" xfId="1497"/>
    <cellStyle name="Moneda 4 4 7" xfId="1498"/>
    <cellStyle name="Moneda 4 4 8" xfId="1499"/>
    <cellStyle name="Moneda 4 4 9" xfId="1500"/>
    <cellStyle name="Moneda 4 40" xfId="1501"/>
    <cellStyle name="Moneda 4 41" xfId="1502"/>
    <cellStyle name="Moneda 4 42" xfId="1503"/>
    <cellStyle name="Moneda 4 43" xfId="1504"/>
    <cellStyle name="Moneda 4 44" xfId="1505"/>
    <cellStyle name="Moneda 4 45" xfId="1506"/>
    <cellStyle name="Moneda 4 46" xfId="1507"/>
    <cellStyle name="Moneda 4 47" xfId="1508"/>
    <cellStyle name="Moneda 4 48" xfId="1509"/>
    <cellStyle name="Moneda 4 49" xfId="1510"/>
    <cellStyle name="Moneda 4 5" xfId="1511"/>
    <cellStyle name="Moneda 4 5 10" xfId="1512"/>
    <cellStyle name="Moneda 4 5 11" xfId="1513"/>
    <cellStyle name="Moneda 4 5 12" xfId="1514"/>
    <cellStyle name="Moneda 4 5 13" xfId="1515"/>
    <cellStyle name="Moneda 4 5 14" xfId="1516"/>
    <cellStyle name="Moneda 4 5 15" xfId="1517"/>
    <cellStyle name="Moneda 4 5 16" xfId="1518"/>
    <cellStyle name="Moneda 4 5 17" xfId="1519"/>
    <cellStyle name="Moneda 4 5 18" xfId="1520"/>
    <cellStyle name="Moneda 4 5 19" xfId="1521"/>
    <cellStyle name="Moneda 4 5 2" xfId="1522"/>
    <cellStyle name="Moneda 4 5 2 2" xfId="1523"/>
    <cellStyle name="Moneda 4 5 20" xfId="1524"/>
    <cellStyle name="Moneda 4 5 21" xfId="1525"/>
    <cellStyle name="Moneda 4 5 22" xfId="1526"/>
    <cellStyle name="Moneda 4 5 23" xfId="1527"/>
    <cellStyle name="Moneda 4 5 24" xfId="1528"/>
    <cellStyle name="Moneda 4 5 25" xfId="1529"/>
    <cellStyle name="Moneda 4 5 26" xfId="1530"/>
    <cellStyle name="Moneda 4 5 27" xfId="1531"/>
    <cellStyle name="Moneda 4 5 28" xfId="1532"/>
    <cellStyle name="Moneda 4 5 29" xfId="1533"/>
    <cellStyle name="Moneda 4 5 3" xfId="1534"/>
    <cellStyle name="Moneda 4 5 30" xfId="1535"/>
    <cellStyle name="Moneda 4 5 31" xfId="1536"/>
    <cellStyle name="Moneda 4 5 32" xfId="1537"/>
    <cellStyle name="Moneda 4 5 4" xfId="1538"/>
    <cellStyle name="Moneda 4 5 5" xfId="1539"/>
    <cellStyle name="Moneda 4 5 6" xfId="1540"/>
    <cellStyle name="Moneda 4 5 7" xfId="1541"/>
    <cellStyle name="Moneda 4 5 8" xfId="1542"/>
    <cellStyle name="Moneda 4 5 9" xfId="1543"/>
    <cellStyle name="Moneda 4 50" xfId="1544"/>
    <cellStyle name="Moneda 4 51" xfId="1545"/>
    <cellStyle name="Moneda 4 52" xfId="1546"/>
    <cellStyle name="Moneda 4 53" xfId="1547"/>
    <cellStyle name="Moneda 4 54" xfId="1548"/>
    <cellStyle name="Moneda 4 55" xfId="1549"/>
    <cellStyle name="Moneda 4 56" xfId="1550"/>
    <cellStyle name="Moneda 4 57" xfId="1551"/>
    <cellStyle name="Moneda 4 58" xfId="1552"/>
    <cellStyle name="Moneda 4 59" xfId="1553"/>
    <cellStyle name="Moneda 4 6" xfId="1554"/>
    <cellStyle name="Moneda 4 6 2" xfId="1555"/>
    <cellStyle name="Moneda 4 6 3" xfId="1556"/>
    <cellStyle name="Moneda 4 6 3 2" xfId="1557"/>
    <cellStyle name="Moneda 4 60" xfId="1558"/>
    <cellStyle name="Moneda 4 61" xfId="1559"/>
    <cellStyle name="Moneda 4 62" xfId="1560"/>
    <cellStyle name="Moneda 4 63" xfId="1561"/>
    <cellStyle name="Moneda 4 64" xfId="1562"/>
    <cellStyle name="Moneda 4 65" xfId="1563"/>
    <cellStyle name="Moneda 4 66" xfId="1564"/>
    <cellStyle name="Moneda 4 67" xfId="1565"/>
    <cellStyle name="Moneda 4 7" xfId="1566"/>
    <cellStyle name="Moneda 4 8" xfId="1567"/>
    <cellStyle name="Moneda 4 9" xfId="1568"/>
    <cellStyle name="Moneda 5" xfId="1569"/>
    <cellStyle name="Moneda 5 2" xfId="1570"/>
    <cellStyle name="Moneda 5 2 2" xfId="1571"/>
    <cellStyle name="Moneda 5 2 2 2" xfId="1572"/>
    <cellStyle name="Moneda 5 2 3" xfId="1573"/>
    <cellStyle name="Moneda 5 3" xfId="1574"/>
    <cellStyle name="Moneda 5 3 2" xfId="1575"/>
    <cellStyle name="Moneda 5 4" xfId="1576"/>
    <cellStyle name="Moneda 6" xfId="1577"/>
    <cellStyle name="Moneda 6 2" xfId="1578"/>
    <cellStyle name="Moneda 6 2 2" xfId="1579"/>
    <cellStyle name="Moneda 6 3" xfId="1580"/>
    <cellStyle name="Moneda 6 4" xfId="1581"/>
    <cellStyle name="Moneda 7" xfId="1582"/>
    <cellStyle name="Moneda 8" xfId="1583"/>
    <cellStyle name="Moneda 8 2" xfId="1584"/>
    <cellStyle name="Moneda 9" xfId="1585"/>
    <cellStyle name="Moneda 9 2" xfId="1586"/>
    <cellStyle name="Neutral" xfId="1587"/>
    <cellStyle name="Neutral 2" xfId="1588"/>
    <cellStyle name="Neutral 2 2" xfId="1589"/>
    <cellStyle name="Neutral 3" xfId="1590"/>
    <cellStyle name="Neutral 4" xfId="1591"/>
    <cellStyle name="Normal 10" xfId="1592"/>
    <cellStyle name="Normal 11" xfId="1593"/>
    <cellStyle name="Normal 11 2" xfId="1594"/>
    <cellStyle name="Normal 12" xfId="1595"/>
    <cellStyle name="Normal 13" xfId="1596"/>
    <cellStyle name="Normal 14" xfId="1597"/>
    <cellStyle name="Normal 15" xfId="1598"/>
    <cellStyle name="Normal 16" xfId="1599"/>
    <cellStyle name="Normal 17" xfId="1600"/>
    <cellStyle name="Normal 18" xfId="1601"/>
    <cellStyle name="Normal 19" xfId="1602"/>
    <cellStyle name="Normal 2" xfId="1603"/>
    <cellStyle name="Normal 2 10" xfId="1604"/>
    <cellStyle name="Normal 2 11" xfId="1605"/>
    <cellStyle name="Normal 2 12" xfId="1606"/>
    <cellStyle name="Normal 2 13" xfId="1607"/>
    <cellStyle name="Normal 2 14" xfId="1608"/>
    <cellStyle name="Normal 2 15" xfId="1609"/>
    <cellStyle name="Normal 2 16" xfId="1610"/>
    <cellStyle name="Normal 2 17" xfId="1611"/>
    <cellStyle name="Normal 2 18" xfId="1612"/>
    <cellStyle name="Normal 2 19" xfId="1613"/>
    <cellStyle name="Normal 2 2" xfId="1614"/>
    <cellStyle name="Normal 2 2 10" xfId="1615"/>
    <cellStyle name="Normal 2 2 11" xfId="1616"/>
    <cellStyle name="Normal 2 2 12" xfId="1617"/>
    <cellStyle name="Normal 2 2 13" xfId="1618"/>
    <cellStyle name="Normal 2 2 14" xfId="1619"/>
    <cellStyle name="Normal 2 2 15" xfId="1620"/>
    <cellStyle name="Normal 2 2 16" xfId="1621"/>
    <cellStyle name="Normal 2 2 17" xfId="1622"/>
    <cellStyle name="Normal 2 2 18" xfId="1623"/>
    <cellStyle name="Normal 2 2 19" xfId="1624"/>
    <cellStyle name="Normal 2 2 2" xfId="1625"/>
    <cellStyle name="Normal 2 2 20" xfId="1626"/>
    <cellStyle name="Normal 2 2 21" xfId="1627"/>
    <cellStyle name="Normal 2 2 22" xfId="1628"/>
    <cellStyle name="Normal 2 2 23" xfId="1629"/>
    <cellStyle name="Normal 2 2 24" xfId="1630"/>
    <cellStyle name="Normal 2 2 25" xfId="1631"/>
    <cellStyle name="Normal 2 2 26" xfId="1632"/>
    <cellStyle name="Normal 2 2 27" xfId="1633"/>
    <cellStyle name="Normal 2 2 28" xfId="1634"/>
    <cellStyle name="Normal 2 2 29" xfId="1635"/>
    <cellStyle name="Normal 2 2 3" xfId="1636"/>
    <cellStyle name="Normal 2 2 30" xfId="1637"/>
    <cellStyle name="Normal 2 2 31" xfId="1638"/>
    <cellStyle name="Normal 2 2 32" xfId="1639"/>
    <cellStyle name="Normal 2 2 33" xfId="1640"/>
    <cellStyle name="Normal 2 2 34" xfId="1641"/>
    <cellStyle name="Normal 2 2 35" xfId="1642"/>
    <cellStyle name="Normal 2 2 36" xfId="1643"/>
    <cellStyle name="Normal 2 2 37" xfId="1644"/>
    <cellStyle name="Normal 2 2 38" xfId="1645"/>
    <cellStyle name="Normal 2 2 39" xfId="1646"/>
    <cellStyle name="Normal 2 2 4" xfId="1647"/>
    <cellStyle name="Normal 2 2 40" xfId="1648"/>
    <cellStyle name="Normal 2 2 41" xfId="1649"/>
    <cellStyle name="Normal 2 2 42" xfId="1650"/>
    <cellStyle name="Normal 2 2 43" xfId="1651"/>
    <cellStyle name="Normal 2 2 44" xfId="1652"/>
    <cellStyle name="Normal 2 2 45" xfId="1653"/>
    <cellStyle name="Normal 2 2 46" xfId="1654"/>
    <cellStyle name="Normal 2 2 47" xfId="1655"/>
    <cellStyle name="Normal 2 2 48" xfId="1656"/>
    <cellStyle name="Normal 2 2 49" xfId="1657"/>
    <cellStyle name="Normal 2 2 5" xfId="1658"/>
    <cellStyle name="Normal 2 2 50" xfId="1659"/>
    <cellStyle name="Normal 2 2 51" xfId="1660"/>
    <cellStyle name="Normal 2 2 52" xfId="1661"/>
    <cellStyle name="Normal 2 2 53" xfId="1662"/>
    <cellStyle name="Normal 2 2 54" xfId="1663"/>
    <cellStyle name="Normal 2 2 55" xfId="1664"/>
    <cellStyle name="Normal 2 2 56" xfId="1665"/>
    <cellStyle name="Normal 2 2 57" xfId="1666"/>
    <cellStyle name="Normal 2 2 58" xfId="1667"/>
    <cellStyle name="Normal 2 2 59" xfId="1668"/>
    <cellStyle name="Normal 2 2 6" xfId="1669"/>
    <cellStyle name="Normal 2 2 60" xfId="1670"/>
    <cellStyle name="Normal 2 2 61" xfId="1671"/>
    <cellStyle name="Normal 2 2 62" xfId="1672"/>
    <cellStyle name="Normal 2 2 63" xfId="1673"/>
    <cellStyle name="Normal 2 2 64" xfId="1674"/>
    <cellStyle name="Normal 2 2 7" xfId="1675"/>
    <cellStyle name="Normal 2 2 8" xfId="1676"/>
    <cellStyle name="Normal 2 2 9" xfId="1677"/>
    <cellStyle name="Normal 2 20" xfId="1678"/>
    <cellStyle name="Normal 2 21" xfId="1679"/>
    <cellStyle name="Normal 2 22" xfId="1680"/>
    <cellStyle name="Normal 2 23" xfId="1681"/>
    <cellStyle name="Normal 2 24" xfId="1682"/>
    <cellStyle name="Normal 2 25" xfId="1683"/>
    <cellStyle name="Normal 2 26" xfId="1684"/>
    <cellStyle name="Normal 2 27" xfId="1685"/>
    <cellStyle name="Normal 2 28" xfId="1686"/>
    <cellStyle name="Normal 2 29" xfId="1687"/>
    <cellStyle name="Normal 2 3" xfId="1688"/>
    <cellStyle name="Normal 2 3 2" xfId="1689"/>
    <cellStyle name="Normal 2 3 3" xfId="1690"/>
    <cellStyle name="Normal 2 30" xfId="1691"/>
    <cellStyle name="Normal 2 31" xfId="1692"/>
    <cellStyle name="Normal 2 32" xfId="1693"/>
    <cellStyle name="Normal 2 33" xfId="1694"/>
    <cellStyle name="Normal 2 34" xfId="1695"/>
    <cellStyle name="Normal 2 35" xfId="1696"/>
    <cellStyle name="Normal 2 36" xfId="1697"/>
    <cellStyle name="Normal 2 37" xfId="1698"/>
    <cellStyle name="Normal 2 38" xfId="1699"/>
    <cellStyle name="Normal 2 39" xfId="1700"/>
    <cellStyle name="Normal 2 4" xfId="1701"/>
    <cellStyle name="Normal 2 4 2" xfId="1702"/>
    <cellStyle name="Normal 2 40" xfId="1703"/>
    <cellStyle name="Normal 2 41" xfId="1704"/>
    <cellStyle name="Normal 2 42" xfId="1705"/>
    <cellStyle name="Normal 2 43" xfId="1706"/>
    <cellStyle name="Normal 2 44" xfId="1707"/>
    <cellStyle name="Normal 2 45" xfId="1708"/>
    <cellStyle name="Normal 2 46" xfId="1709"/>
    <cellStyle name="Normal 2 47" xfId="1710"/>
    <cellStyle name="Normal 2 48" xfId="1711"/>
    <cellStyle name="Normal 2 49" xfId="1712"/>
    <cellStyle name="Normal 2 5" xfId="1713"/>
    <cellStyle name="Normal 2 50" xfId="1714"/>
    <cellStyle name="Normal 2 51" xfId="1715"/>
    <cellStyle name="Normal 2 52" xfId="1716"/>
    <cellStyle name="Normal 2 53" xfId="1717"/>
    <cellStyle name="Normal 2 54" xfId="1718"/>
    <cellStyle name="Normal 2 55" xfId="1719"/>
    <cellStyle name="Normal 2 56" xfId="1720"/>
    <cellStyle name="Normal 2 57" xfId="1721"/>
    <cellStyle name="Normal 2 58" xfId="1722"/>
    <cellStyle name="Normal 2 59" xfId="1723"/>
    <cellStyle name="Normal 2 6" xfId="1724"/>
    <cellStyle name="Normal 2 60" xfId="1725"/>
    <cellStyle name="Normal 2 61" xfId="1726"/>
    <cellStyle name="Normal 2 62" xfId="1727"/>
    <cellStyle name="Normal 2 63" xfId="1728"/>
    <cellStyle name="Normal 2 64" xfId="1729"/>
    <cellStyle name="Normal 2 65" xfId="1730"/>
    <cellStyle name="Normal 2 66" xfId="1731"/>
    <cellStyle name="Normal 2 67" xfId="1732"/>
    <cellStyle name="Normal 2 68" xfId="1733"/>
    <cellStyle name="Normal 2 7" xfId="1734"/>
    <cellStyle name="Normal 2 8" xfId="1735"/>
    <cellStyle name="Normal 2 9" xfId="1736"/>
    <cellStyle name="Normal 2_4. ANEXOS TECNICOS" xfId="1737"/>
    <cellStyle name="Normal 20" xfId="1738"/>
    <cellStyle name="Normal 21" xfId="1739"/>
    <cellStyle name="Normal 22" xfId="1740"/>
    <cellStyle name="Normal 23" xfId="1741"/>
    <cellStyle name="Normal 24" xfId="1742"/>
    <cellStyle name="Normal 25" xfId="1743"/>
    <cellStyle name="Normal 26" xfId="1744"/>
    <cellStyle name="Normal 27" xfId="1745"/>
    <cellStyle name="Normal 28" xfId="1746"/>
    <cellStyle name="Normal 29" xfId="1747"/>
    <cellStyle name="Normal 3" xfId="1748"/>
    <cellStyle name="Normal 3 10" xfId="1749"/>
    <cellStyle name="Normal 3 11" xfId="1750"/>
    <cellStyle name="Normal 3 12" xfId="1751"/>
    <cellStyle name="Normal 3 13" xfId="1752"/>
    <cellStyle name="Normal 3 14" xfId="1753"/>
    <cellStyle name="Normal 3 15" xfId="1754"/>
    <cellStyle name="Normal 3 16" xfId="1755"/>
    <cellStyle name="Normal 3 17" xfId="1756"/>
    <cellStyle name="Normal 3 18" xfId="1757"/>
    <cellStyle name="Normal 3 19" xfId="1758"/>
    <cellStyle name="Normal 3 2" xfId="1759"/>
    <cellStyle name="Normal 3 20" xfId="1760"/>
    <cellStyle name="Normal 3 21" xfId="1761"/>
    <cellStyle name="Normal 3 22" xfId="1762"/>
    <cellStyle name="Normal 3 23" xfId="1763"/>
    <cellStyle name="Normal 3 24" xfId="1764"/>
    <cellStyle name="Normal 3 25" xfId="1765"/>
    <cellStyle name="Normal 3 26" xfId="1766"/>
    <cellStyle name="Normal 3 27" xfId="1767"/>
    <cellStyle name="Normal 3 28" xfId="1768"/>
    <cellStyle name="Normal 3 29" xfId="1769"/>
    <cellStyle name="Normal 3 3" xfId="1770"/>
    <cellStyle name="Normal 3 30" xfId="1771"/>
    <cellStyle name="Normal 3 31" xfId="1772"/>
    <cellStyle name="Normal 3 32" xfId="1773"/>
    <cellStyle name="Normal 3 33" xfId="1774"/>
    <cellStyle name="Normal 3 34" xfId="1775"/>
    <cellStyle name="Normal 3 35" xfId="1776"/>
    <cellStyle name="Normal 3 36" xfId="1777"/>
    <cellStyle name="Normal 3 37" xfId="1778"/>
    <cellStyle name="Normal 3 38" xfId="1779"/>
    <cellStyle name="Normal 3 39" xfId="1780"/>
    <cellStyle name="Normal 3 4" xfId="1781"/>
    <cellStyle name="Normal 3 40" xfId="1782"/>
    <cellStyle name="Normal 3 41" xfId="1783"/>
    <cellStyle name="Normal 3 42" xfId="1784"/>
    <cellStyle name="Normal 3 43" xfId="1785"/>
    <cellStyle name="Normal 3 44" xfId="1786"/>
    <cellStyle name="Normal 3 44 2" xfId="1787"/>
    <cellStyle name="Normal 3 45" xfId="1788"/>
    <cellStyle name="Normal 3 46" xfId="1789"/>
    <cellStyle name="Normal 3 47" xfId="1790"/>
    <cellStyle name="Normal 3 48" xfId="1791"/>
    <cellStyle name="Normal 3 49" xfId="1792"/>
    <cellStyle name="Normal 3 5" xfId="1793"/>
    <cellStyle name="Normal 3 50" xfId="1794"/>
    <cellStyle name="Normal 3 51" xfId="1795"/>
    <cellStyle name="Normal 3 52" xfId="1796"/>
    <cellStyle name="Normal 3 53" xfId="1797"/>
    <cellStyle name="Normal 3 54" xfId="1798"/>
    <cellStyle name="Normal 3 55" xfId="1799"/>
    <cellStyle name="Normal 3 56" xfId="1800"/>
    <cellStyle name="Normal 3 57" xfId="1801"/>
    <cellStyle name="Normal 3 58" xfId="1802"/>
    <cellStyle name="Normal 3 59" xfId="1803"/>
    <cellStyle name="Normal 3 6" xfId="1804"/>
    <cellStyle name="Normal 3 60" xfId="1805"/>
    <cellStyle name="Normal 3 61" xfId="1806"/>
    <cellStyle name="Normal 3 62" xfId="1807"/>
    <cellStyle name="Normal 3 63" xfId="1808"/>
    <cellStyle name="Normal 3 64" xfId="1809"/>
    <cellStyle name="Normal 3 65" xfId="1810"/>
    <cellStyle name="Normal 3 66" xfId="1811"/>
    <cellStyle name="Normal 3 67" xfId="1812"/>
    <cellStyle name="Normal 3 68" xfId="1813"/>
    <cellStyle name="Normal 3 69" xfId="1814"/>
    <cellStyle name="Normal 3 7" xfId="1815"/>
    <cellStyle name="Normal 3 70" xfId="1816"/>
    <cellStyle name="Normal 3 71" xfId="1817"/>
    <cellStyle name="Normal 3 72" xfId="1818"/>
    <cellStyle name="Normal 3 73" xfId="1819"/>
    <cellStyle name="Normal 3 74" xfId="1820"/>
    <cellStyle name="Normal 3 75" xfId="1821"/>
    <cellStyle name="Normal 3 76" xfId="1822"/>
    <cellStyle name="Normal 3 8" xfId="1823"/>
    <cellStyle name="Normal 3 9" xfId="1824"/>
    <cellStyle name="Normal 3_4. ANEXOS TECNICOS" xfId="1825"/>
    <cellStyle name="Normal 30" xfId="1826"/>
    <cellStyle name="Normal 31" xfId="1827"/>
    <cellStyle name="Normal 32" xfId="1828"/>
    <cellStyle name="Normal 33" xfId="1829"/>
    <cellStyle name="Normal 34" xfId="1830"/>
    <cellStyle name="Normal 35" xfId="1831"/>
    <cellStyle name="Normal 36" xfId="1832"/>
    <cellStyle name="Normal 37" xfId="1833"/>
    <cellStyle name="Normal 38" xfId="1834"/>
    <cellStyle name="Normal 39" xfId="1835"/>
    <cellStyle name="Normal 39 2" xfId="1836"/>
    <cellStyle name="Normal 39 3" xfId="1837"/>
    <cellStyle name="Normal 4" xfId="1838"/>
    <cellStyle name="Normal 4 2" xfId="1839"/>
    <cellStyle name="Normal 4 2 2" xfId="1840"/>
    <cellStyle name="Normal 4 2 2 2" xfId="1841"/>
    <cellStyle name="Normal 4 2 2 3" xfId="1842"/>
    <cellStyle name="Normal 4 2 3" xfId="1843"/>
    <cellStyle name="Normal 4 2 4" xfId="1844"/>
    <cellStyle name="Normal 4 3" xfId="1845"/>
    <cellStyle name="Normal 4 3 2" xfId="1846"/>
    <cellStyle name="Normal 4 4" xfId="1847"/>
    <cellStyle name="Normal 4 5" xfId="1848"/>
    <cellStyle name="Normal 40" xfId="1849"/>
    <cellStyle name="Normal 41" xfId="1850"/>
    <cellStyle name="Normal 42" xfId="1851"/>
    <cellStyle name="Normal 43" xfId="1852"/>
    <cellStyle name="Normal 44" xfId="1853"/>
    <cellStyle name="Normal 44 10" xfId="1854"/>
    <cellStyle name="Normal 44 11" xfId="1855"/>
    <cellStyle name="Normal 44 12" xfId="1856"/>
    <cellStyle name="Normal 44 13" xfId="1857"/>
    <cellStyle name="Normal 44 14" xfId="1858"/>
    <cellStyle name="Normal 44 15" xfId="1859"/>
    <cellStyle name="Normal 44 16" xfId="1860"/>
    <cellStyle name="Normal 44 17" xfId="1861"/>
    <cellStyle name="Normal 44 18" xfId="1862"/>
    <cellStyle name="Normal 44 19" xfId="1863"/>
    <cellStyle name="Normal 44 2" xfId="1864"/>
    <cellStyle name="Normal 44 20" xfId="1865"/>
    <cellStyle name="Normal 44 21" xfId="1866"/>
    <cellStyle name="Normal 44 22" xfId="1867"/>
    <cellStyle name="Normal 44 23" xfId="1868"/>
    <cellStyle name="Normal 44 24" xfId="1869"/>
    <cellStyle name="Normal 44 25" xfId="1870"/>
    <cellStyle name="Normal 44 26" xfId="1871"/>
    <cellStyle name="Normal 44 27" xfId="1872"/>
    <cellStyle name="Normal 44 28" xfId="1873"/>
    <cellStyle name="Normal 44 29" xfId="1874"/>
    <cellStyle name="Normal 44 3" xfId="1875"/>
    <cellStyle name="Normal 44 30" xfId="1876"/>
    <cellStyle name="Normal 44 31" xfId="1877"/>
    <cellStyle name="Normal 44 32" xfId="1878"/>
    <cellStyle name="Normal 44 33" xfId="1879"/>
    <cellStyle name="Normal 44 34" xfId="1880"/>
    <cellStyle name="Normal 44 35" xfId="1881"/>
    <cellStyle name="Normal 44 36" xfId="1882"/>
    <cellStyle name="Normal 44 37" xfId="1883"/>
    <cellStyle name="Normal 44 38" xfId="1884"/>
    <cellStyle name="Normal 44 39" xfId="1885"/>
    <cellStyle name="Normal 44 4" xfId="1886"/>
    <cellStyle name="Normal 44 40" xfId="1887"/>
    <cellStyle name="Normal 44 41" xfId="1888"/>
    <cellStyle name="Normal 44 42" xfId="1889"/>
    <cellStyle name="Normal 44 43" xfId="1890"/>
    <cellStyle name="Normal 44 44" xfId="1891"/>
    <cellStyle name="Normal 44 45" xfId="1892"/>
    <cellStyle name="Normal 44 46" xfId="1893"/>
    <cellStyle name="Normal 44 47" xfId="1894"/>
    <cellStyle name="Normal 44 48" xfId="1895"/>
    <cellStyle name="Normal 44 49" xfId="1896"/>
    <cellStyle name="Normal 44 5" xfId="1897"/>
    <cellStyle name="Normal 44 50" xfId="1898"/>
    <cellStyle name="Normal 44 51" xfId="1899"/>
    <cellStyle name="Normal 44 52" xfId="1900"/>
    <cellStyle name="Normal 44 53" xfId="1901"/>
    <cellStyle name="Normal 44 54" xfId="1902"/>
    <cellStyle name="Normal 44 55" xfId="1903"/>
    <cellStyle name="Normal 44 56" xfId="1904"/>
    <cellStyle name="Normal 44 57" xfId="1905"/>
    <cellStyle name="Normal 44 58" xfId="1906"/>
    <cellStyle name="Normal 44 59" xfId="1907"/>
    <cellStyle name="Normal 44 6" xfId="1908"/>
    <cellStyle name="Normal 44 60" xfId="1909"/>
    <cellStyle name="Normal 44 61" xfId="1910"/>
    <cellStyle name="Normal 44 62" xfId="1911"/>
    <cellStyle name="Normal 44 63" xfId="1912"/>
    <cellStyle name="Normal 44 64" xfId="1913"/>
    <cellStyle name="Normal 44 65" xfId="1914"/>
    <cellStyle name="Normal 44 66" xfId="1915"/>
    <cellStyle name="Normal 44 67" xfId="1916"/>
    <cellStyle name="Normal 44 68" xfId="1917"/>
    <cellStyle name="Normal 44 69" xfId="1918"/>
    <cellStyle name="Normal 44 7" xfId="1919"/>
    <cellStyle name="Normal 44 70" xfId="1920"/>
    <cellStyle name="Normal 44 71" xfId="1921"/>
    <cellStyle name="Normal 44 72" xfId="1922"/>
    <cellStyle name="Normal 44 73" xfId="1923"/>
    <cellStyle name="Normal 44 74" xfId="1924"/>
    <cellStyle name="Normal 44 8" xfId="1925"/>
    <cellStyle name="Normal 44 9" xfId="1926"/>
    <cellStyle name="Normal 44_INFORME DE EVALUACION TECNICO PRELIMINAR AJUSTADO" xfId="1927"/>
    <cellStyle name="Normal 45" xfId="1928"/>
    <cellStyle name="Normal 46" xfId="1929"/>
    <cellStyle name="Normal 47" xfId="1930"/>
    <cellStyle name="Normal 48" xfId="1931"/>
    <cellStyle name="Normal 49" xfId="1932"/>
    <cellStyle name="Normal 5" xfId="1933"/>
    <cellStyle name="Normal 5 2" xfId="1934"/>
    <cellStyle name="Normal 5 2 2" xfId="1935"/>
    <cellStyle name="Normal 5 2 3" xfId="1936"/>
    <cellStyle name="Normal 5 3" xfId="1937"/>
    <cellStyle name="Normal 5 3 2" xfId="1938"/>
    <cellStyle name="Normal 5 4" xfId="1939"/>
    <cellStyle name="Normal 5 5" xfId="1940"/>
    <cellStyle name="Normal 50" xfId="1941"/>
    <cellStyle name="Normal 51" xfId="1942"/>
    <cellStyle name="Normal 54" xfId="1943"/>
    <cellStyle name="Normal 58" xfId="1944"/>
    <cellStyle name="Normal 6" xfId="1945"/>
    <cellStyle name="Normal 6 2" xfId="1946"/>
    <cellStyle name="Normal 6 3" xfId="1947"/>
    <cellStyle name="Normal 6 4" xfId="1948"/>
    <cellStyle name="Normal 61" xfId="1949"/>
    <cellStyle name="Normal 62" xfId="1950"/>
    <cellStyle name="Normal 7" xfId="1951"/>
    <cellStyle name="Normal 7 2" xfId="1952"/>
    <cellStyle name="Normal 7 3" xfId="1953"/>
    <cellStyle name="Normal 7 4" xfId="1954"/>
    <cellStyle name="Normal 8" xfId="1955"/>
    <cellStyle name="Normal 8 2" xfId="1956"/>
    <cellStyle name="Normal 8 2 2" xfId="1957"/>
    <cellStyle name="Normal 8 3" xfId="1958"/>
    <cellStyle name="Normal 8 4" xfId="1959"/>
    <cellStyle name="Normal 9" xfId="1960"/>
    <cellStyle name="Normal 9 2" xfId="1961"/>
    <cellStyle name="Notas" xfId="1962"/>
    <cellStyle name="Notas 2" xfId="1963"/>
    <cellStyle name="Notas 2 2" xfId="1964"/>
    <cellStyle name="Notas 3" xfId="1965"/>
    <cellStyle name="Notas 4" xfId="1966"/>
    <cellStyle name="Output" xfId="1967"/>
    <cellStyle name="Porcentaje 2" xfId="1968"/>
    <cellStyle name="Percent" xfId="1969"/>
    <cellStyle name="Porcentual 2" xfId="1970"/>
    <cellStyle name="Porcentual 2 10" xfId="1971"/>
    <cellStyle name="Porcentual 2 11" xfId="1972"/>
    <cellStyle name="Porcentual 2 12" xfId="1973"/>
    <cellStyle name="Porcentual 2 13" xfId="1974"/>
    <cellStyle name="Porcentual 2 14" xfId="1975"/>
    <cellStyle name="Porcentual 2 15" xfId="1976"/>
    <cellStyle name="Porcentual 2 16" xfId="1977"/>
    <cellStyle name="Porcentual 2 17" xfId="1978"/>
    <cellStyle name="Porcentual 2 18" xfId="1979"/>
    <cellStyle name="Porcentual 2 19" xfId="1980"/>
    <cellStyle name="Porcentual 2 2" xfId="1981"/>
    <cellStyle name="Porcentual 2 20" xfId="1982"/>
    <cellStyle name="Porcentual 2 21" xfId="1983"/>
    <cellStyle name="Porcentual 2 22" xfId="1984"/>
    <cellStyle name="Porcentual 2 23" xfId="1985"/>
    <cellStyle name="Porcentual 2 24" xfId="1986"/>
    <cellStyle name="Porcentual 2 25" xfId="1987"/>
    <cellStyle name="Porcentual 2 26" xfId="1988"/>
    <cellStyle name="Porcentual 2 27" xfId="1989"/>
    <cellStyle name="Porcentual 2 28" xfId="1990"/>
    <cellStyle name="Porcentual 2 29" xfId="1991"/>
    <cellStyle name="Porcentual 2 3" xfId="1992"/>
    <cellStyle name="Porcentual 2 30" xfId="1993"/>
    <cellStyle name="Porcentual 2 31" xfId="1994"/>
    <cellStyle name="Porcentual 2 32" xfId="1995"/>
    <cellStyle name="Porcentual 2 4" xfId="1996"/>
    <cellStyle name="Porcentual 2 5" xfId="1997"/>
    <cellStyle name="Porcentual 2 6" xfId="1998"/>
    <cellStyle name="Porcentual 2 7" xfId="1999"/>
    <cellStyle name="Porcentual 2 8" xfId="2000"/>
    <cellStyle name="Porcentual 2 9" xfId="2001"/>
    <cellStyle name="Porcentual 3" xfId="2002"/>
    <cellStyle name="Salida" xfId="2003"/>
    <cellStyle name="Salida 2" xfId="2004"/>
    <cellStyle name="Salida 2 2" xfId="2005"/>
    <cellStyle name="Salida 3" xfId="2006"/>
    <cellStyle name="Salida 4" xfId="2007"/>
    <cellStyle name="TableStyleLight1" xfId="2008"/>
    <cellStyle name="Texto de advertencia" xfId="2009"/>
    <cellStyle name="Texto de advertencia 2" xfId="2010"/>
    <cellStyle name="Texto de advertencia 2 2" xfId="2011"/>
    <cellStyle name="Texto de advertencia 3" xfId="2012"/>
    <cellStyle name="Texto de advertencia 4" xfId="2013"/>
    <cellStyle name="Texto explicativo" xfId="2014"/>
    <cellStyle name="Texto explicativo 2" xfId="2015"/>
    <cellStyle name="Texto explicativo 2 2" xfId="2016"/>
    <cellStyle name="Texto explicativo 3" xfId="2017"/>
    <cellStyle name="Texto explicativo 4" xfId="2018"/>
    <cellStyle name="Title" xfId="2019"/>
    <cellStyle name="Título" xfId="2020"/>
    <cellStyle name="Título 1" xfId="2021"/>
    <cellStyle name="Título 1 2" xfId="2022"/>
    <cellStyle name="Título 1 2 2" xfId="2023"/>
    <cellStyle name="Título 1 3" xfId="2024"/>
    <cellStyle name="Título 1 4" xfId="2025"/>
    <cellStyle name="Título 2" xfId="2026"/>
    <cellStyle name="Título 2 2" xfId="2027"/>
    <cellStyle name="Título 2 2 2" xfId="2028"/>
    <cellStyle name="Título 2 3" xfId="2029"/>
    <cellStyle name="Título 2 4" xfId="2030"/>
    <cellStyle name="Título 3" xfId="2031"/>
    <cellStyle name="Título 3 2" xfId="2032"/>
    <cellStyle name="Título 3 2 2" xfId="2033"/>
    <cellStyle name="Título 3 3" xfId="2034"/>
    <cellStyle name="Título 3 4" xfId="2035"/>
    <cellStyle name="Título 4" xfId="2036"/>
    <cellStyle name="Título 4 2" xfId="2037"/>
    <cellStyle name="Título 5" xfId="2038"/>
    <cellStyle name="Título 6" xfId="2039"/>
    <cellStyle name="Total" xfId="2040"/>
    <cellStyle name="Total 2" xfId="2041"/>
    <cellStyle name="Total 2 2" xfId="2042"/>
    <cellStyle name="Total 3" xfId="2043"/>
    <cellStyle name="Total 4" xfId="20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5</xdr:col>
      <xdr:colOff>0</xdr:colOff>
      <xdr:row>4</xdr:row>
      <xdr:rowOff>0</xdr:rowOff>
    </xdr:to>
    <xdr:sp>
      <xdr:nvSpPr>
        <xdr:cNvPr id="1" name="Line 1"/>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2" name="Line 3"/>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3" name="Line 5"/>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4" name="Line 6"/>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5" name="Line 7"/>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95250</xdr:colOff>
      <xdr:row>129</xdr:row>
      <xdr:rowOff>85725</xdr:rowOff>
    </xdr:from>
    <xdr:to>
      <xdr:col>1</xdr:col>
      <xdr:colOff>2486025</xdr:colOff>
      <xdr:row>141</xdr:row>
      <xdr:rowOff>0</xdr:rowOff>
    </xdr:to>
    <xdr:pic>
      <xdr:nvPicPr>
        <xdr:cNvPr id="6" name="Imagen 9"/>
        <xdr:cNvPicPr preferRelativeResize="1">
          <a:picLocks noChangeAspect="1"/>
        </xdr:cNvPicPr>
      </xdr:nvPicPr>
      <xdr:blipFill>
        <a:blip r:embed="rId1"/>
        <a:stretch>
          <a:fillRect/>
        </a:stretch>
      </xdr:blipFill>
      <xdr:spPr>
        <a:xfrm>
          <a:off x="95250" y="94364175"/>
          <a:ext cx="390525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5</xdr:col>
      <xdr:colOff>0</xdr:colOff>
      <xdr:row>4</xdr:row>
      <xdr:rowOff>0</xdr:rowOff>
    </xdr:to>
    <xdr:sp>
      <xdr:nvSpPr>
        <xdr:cNvPr id="1" name="Line 1"/>
        <xdr:cNvSpPr>
          <a:spLocks/>
        </xdr:cNvSpPr>
      </xdr:nvSpPr>
      <xdr:spPr>
        <a:xfrm>
          <a:off x="1657350" y="704850"/>
          <a:ext cx="892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2" name="Line 3"/>
        <xdr:cNvSpPr>
          <a:spLocks/>
        </xdr:cNvSpPr>
      </xdr:nvSpPr>
      <xdr:spPr>
        <a:xfrm>
          <a:off x="1657350" y="704850"/>
          <a:ext cx="892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3" name="Line 5"/>
        <xdr:cNvSpPr>
          <a:spLocks/>
        </xdr:cNvSpPr>
      </xdr:nvSpPr>
      <xdr:spPr>
        <a:xfrm>
          <a:off x="1657350" y="704850"/>
          <a:ext cx="892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4" name="Line 6"/>
        <xdr:cNvSpPr>
          <a:spLocks/>
        </xdr:cNvSpPr>
      </xdr:nvSpPr>
      <xdr:spPr>
        <a:xfrm>
          <a:off x="1657350" y="704850"/>
          <a:ext cx="892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152400</xdr:rowOff>
    </xdr:from>
    <xdr:to>
      <xdr:col>5</xdr:col>
      <xdr:colOff>0</xdr:colOff>
      <xdr:row>3</xdr:row>
      <xdr:rowOff>152400</xdr:rowOff>
    </xdr:to>
    <xdr:sp>
      <xdr:nvSpPr>
        <xdr:cNvPr id="5" name="Line 7"/>
        <xdr:cNvSpPr>
          <a:spLocks/>
        </xdr:cNvSpPr>
      </xdr:nvSpPr>
      <xdr:spPr>
        <a:xfrm>
          <a:off x="1657350" y="695325"/>
          <a:ext cx="89249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4</xdr:col>
      <xdr:colOff>2581275</xdr:colOff>
      <xdr:row>7</xdr:row>
      <xdr:rowOff>0</xdr:rowOff>
    </xdr:to>
    <xdr:sp>
      <xdr:nvSpPr>
        <xdr:cNvPr id="1" name="Line 1"/>
        <xdr:cNvSpPr>
          <a:spLocks/>
        </xdr:cNvSpPr>
      </xdr:nvSpPr>
      <xdr:spPr>
        <a:xfrm>
          <a:off x="1524000" y="1257300"/>
          <a:ext cx="838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clientes\ENTIDADES%20ESTATALES\BENEFICENCIA%20DE%20CUNDINAMARCA\CONTRATACION%20SEGUROS\LICITACION%20PUBLICA%20ENERO%202011\beneficencia%20INFORME%20DE%20EVALUACION%20TECNICO%2016%2002%202011%20definitiv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CONCURSOS%20DE%20MERITOS\SUPERINTENDENCIA%20DEL%20SUBSIDIO%20FAMILIAR\SELECCION%20ABREVIADA%202010\INFORME%20DE%20EVALUACION%20-%20SSF%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02\LICITACIONES\Documents%20and%20Settings\GCASTIBLANCO\Mis%20documentos\DANE%20CONTRATACION%20SOAT\Evaluaci&#243;n%20SO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7.11.21\licitaciones$\LOTERIA%20DE%20BOGOTA\PROCESO%202016\Documentos%20finales%20a%20enviar%2027%2001%202016\ESTUDIO%20MERCADO%20ENERO%2008%20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gloaco\Downloads\ESTUDIO%20MERCADO%20ABRIL%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ARTICIPANTES"/>
      <sheetName val="2 CRITERIOS"/>
      <sheetName val="3 ASPECTOS FINANCIERO"/>
      <sheetName val="4 TRDM AMP OB"/>
      <sheetName val="5 TRDM AMP AD"/>
      <sheetName val="6 TRDM CLA OB"/>
      <sheetName val="7 TRDM CLA AD"/>
      <sheetName val="8 TRDM COND ESP "/>
      <sheetName val="9 TRDM VLR"/>
      <sheetName val="10 AU AMP OB"/>
      <sheetName val="11 AU AMP AD"/>
      <sheetName val="12 AU CLA OB"/>
      <sheetName val="13 AU CLA AD"/>
      <sheetName val="14 AU COND ESP"/>
      <sheetName val="15 AU VLR"/>
      <sheetName val="16 MNGO AMP OB "/>
      <sheetName val="17 MNGO CLA OB"/>
      <sheetName val="18 MNGO CLA AD"/>
      <sheetName val="19 MNGO COND ESP"/>
      <sheetName val="20 MNGO VLR"/>
      <sheetName val="21 RCE AMP OB"/>
      <sheetName val="22 RCE AMP AD"/>
      <sheetName val="23 RCE CLA OB"/>
      <sheetName val="24 RCE CLA AD"/>
      <sheetName val="25 RCE COND ESP"/>
      <sheetName val="26 RCE VLR"/>
      <sheetName val="27 RCSP AMP OB"/>
      <sheetName val="28 RCSP AMP AD"/>
      <sheetName val="29 RCSP CLA OB"/>
      <sheetName val="30 RCSP CLA AD"/>
      <sheetName val="31 RCSP COND ESP"/>
      <sheetName val="32 RCSP VLR"/>
      <sheetName val="33 SOAT AMP OB "/>
      <sheetName val="34 SOAT VLR"/>
      <sheetName val="35 SIN"/>
      <sheetName val="36 RESUMEN GENERAL"/>
      <sheetName val="37 RESUMEN DE PUNTAJES Y PRIMAS"/>
      <sheetName val="38 SEGURO DE CUMPLIMIEN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PARTICIPANTES"/>
      <sheetName val="3 CRITERIOS"/>
      <sheetName val="4 TRDM AMP OB"/>
      <sheetName val="5 TRDM AMP AD"/>
      <sheetName val="6 TRDM CLA OB"/>
      <sheetName val="7 TRDM CLA AD"/>
      <sheetName val="8 TRDM VLR"/>
      <sheetName val="9 AU AMP OB"/>
      <sheetName val="10 AU AMP AD"/>
      <sheetName val="11 AU CLA OB"/>
      <sheetName val="12 AU CLA AD"/>
      <sheetName val="13 AU VLR"/>
      <sheetName val="14 MJOG AMP OB "/>
      <sheetName val="15 MJOG CLA OB"/>
      <sheetName val="16 MJOG CLA AD "/>
      <sheetName val="17 MJOG VLR  "/>
      <sheetName val="18 RCE AMP OB"/>
      <sheetName val="19 RCE AMP AD"/>
      <sheetName val="20 RCE CLA OB"/>
      <sheetName val="21 RCE CLA AD"/>
      <sheetName val="22 RCE VLR"/>
      <sheetName val="23 RCSP AMP OB"/>
      <sheetName val="24 RCSP AMP AD"/>
      <sheetName val="25 RCSP CLA OB"/>
      <sheetName val="26 RCSP CLA AD"/>
      <sheetName val="27 RCSP VLR"/>
      <sheetName val="28 VG AMP OB"/>
      <sheetName val="29 VG AMP AD"/>
      <sheetName val="30 VG CLA OB"/>
      <sheetName val="31 VG VLR"/>
      <sheetName val="32 SOAT AMP OB "/>
      <sheetName val="33 SOAT VLR"/>
      <sheetName val="34 SIN"/>
      <sheetName val="35 RESUMEN GENERAL"/>
      <sheetName val="36 TOTAL PUNTAJES Y PRIMAS"/>
      <sheetName val="2 DOCUMEN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PARTICIPANTES"/>
      <sheetName val="2 DOCUMENTOS"/>
      <sheetName val="3 SOAT AMP OB "/>
      <sheetName val="4 SOAT VL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UDIO DE MERCADO"/>
      <sheetName val="A1 - RELACION BIENES TRDM"/>
      <sheetName val="A3 - RELACION AUTOS"/>
      <sheetName val="A2 - RELACION INCENDIO DEUDORES"/>
      <sheetName val="A4 RELACION VG EMPLEADOS"/>
      <sheetName val="A5 RELACION VG DEUDORES"/>
      <sheetName val="A6 - RELACION SOAT"/>
      <sheetName val="TRDM"/>
    </sheetNames>
    <sheetDataSet>
      <sheetData sheetId="0">
        <row r="2">
          <cell r="A2" t="str">
            <v>LOTERIA DE BOGOTA NIT 899,999,270-1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UDIO DE MERCADO"/>
      <sheetName val="1 - RELACION BIENES TRDM"/>
      <sheetName val="2 - RELACION AUTOS"/>
      <sheetName val="3 RELACION VG EMPLEADOS"/>
      <sheetName val="4- RELACION VIDA GRUPO DEUDORES"/>
      <sheetName val="5 - RELACION INCENDIO DEUDORES"/>
      <sheetName val="6 - RELACION SOAT"/>
    </sheetNames>
    <sheetDataSet>
      <sheetData sheetId="0">
        <row r="2">
          <cell r="A2" t="str">
            <v>LOTERIA DE BOGOTA NIT 899,999,270-1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3"/>
  <sheetViews>
    <sheetView zoomScalePageLayoutView="0" workbookViewId="0" topLeftCell="A1">
      <pane ySplit="2" topLeftCell="A6" activePane="bottomLeft" state="frozen"/>
      <selection pane="topLeft" activeCell="A1" sqref="A1"/>
      <selection pane="bottomLeft" activeCell="E15" sqref="E15"/>
    </sheetView>
  </sheetViews>
  <sheetFormatPr defaultColWidth="11.421875" defaultRowHeight="12.75"/>
  <cols>
    <col min="1" max="1" width="59.00390625" style="160" customWidth="1"/>
    <col min="2" max="2" width="47.57421875" style="160" customWidth="1"/>
    <col min="3" max="16384" width="11.421875" style="160" customWidth="1"/>
  </cols>
  <sheetData>
    <row r="1" spans="1:2" ht="12.75">
      <c r="A1" s="366" t="s">
        <v>775</v>
      </c>
      <c r="B1" s="366"/>
    </row>
    <row r="2" spans="1:2" ht="12.75">
      <c r="A2" s="366" t="s">
        <v>209</v>
      </c>
      <c r="B2" s="366"/>
    </row>
    <row r="3" spans="1:2" ht="12.75">
      <c r="A3" s="367" t="s">
        <v>210</v>
      </c>
      <c r="B3" s="367"/>
    </row>
    <row r="4" spans="1:2" ht="12.75">
      <c r="A4" s="107"/>
      <c r="B4" s="107"/>
    </row>
    <row r="5" spans="1:2" ht="12.75">
      <c r="A5" s="367" t="s">
        <v>211</v>
      </c>
      <c r="B5" s="367"/>
    </row>
    <row r="6" spans="1:2" ht="12.75">
      <c r="A6" s="368" t="s">
        <v>543</v>
      </c>
      <c r="B6" s="368"/>
    </row>
    <row r="7" spans="1:2" ht="12.75">
      <c r="A7" s="369"/>
      <c r="B7" s="369"/>
    </row>
    <row r="8" spans="1:2" ht="12.75">
      <c r="A8" s="107" t="s">
        <v>212</v>
      </c>
      <c r="B8" s="107"/>
    </row>
    <row r="9" spans="1:2" ht="12.75">
      <c r="A9" s="369" t="s">
        <v>1288</v>
      </c>
      <c r="B9" s="369"/>
    </row>
    <row r="10" spans="1:2" ht="12.75">
      <c r="A10" s="107"/>
      <c r="B10" s="107"/>
    </row>
    <row r="11" spans="1:2" ht="73.5" customHeight="1">
      <c r="A11" s="367" t="s">
        <v>776</v>
      </c>
      <c r="B11" s="367"/>
    </row>
    <row r="12" spans="1:2" ht="12.75">
      <c r="A12" s="107"/>
      <c r="B12" s="107"/>
    </row>
    <row r="13" spans="1:2" ht="12.75">
      <c r="A13" s="367" t="s">
        <v>213</v>
      </c>
      <c r="B13" s="367"/>
    </row>
    <row r="14" spans="1:2" ht="12.75">
      <c r="A14" s="107"/>
      <c r="B14" s="107"/>
    </row>
    <row r="15" spans="1:2" ht="33" customHeight="1">
      <c r="A15" s="367" t="s">
        <v>777</v>
      </c>
      <c r="B15" s="367"/>
    </row>
    <row r="16" spans="1:2" ht="86.25" customHeight="1">
      <c r="A16" s="367" t="s">
        <v>214</v>
      </c>
      <c r="B16" s="367"/>
    </row>
    <row r="17" spans="1:2" ht="33" customHeight="1">
      <c r="A17" s="367" t="s">
        <v>215</v>
      </c>
      <c r="B17" s="367"/>
    </row>
    <row r="18" spans="1:2" ht="33" customHeight="1">
      <c r="A18" s="367" t="s">
        <v>216</v>
      </c>
      <c r="B18" s="367"/>
    </row>
    <row r="19" spans="1:2" ht="33" customHeight="1">
      <c r="A19" s="367" t="s">
        <v>217</v>
      </c>
      <c r="B19" s="367"/>
    </row>
    <row r="20" spans="1:2" ht="12.75">
      <c r="A20" s="367" t="s">
        <v>218</v>
      </c>
      <c r="B20" s="367"/>
    </row>
    <row r="21" spans="1:2" ht="12.75">
      <c r="A21" s="367" t="s">
        <v>219</v>
      </c>
      <c r="B21" s="367"/>
    </row>
    <row r="22" spans="1:2" ht="12.75">
      <c r="A22" s="367" t="s">
        <v>220</v>
      </c>
      <c r="B22" s="367"/>
    </row>
    <row r="23" spans="1:2" ht="33" customHeight="1">
      <c r="A23" s="367" t="s">
        <v>221</v>
      </c>
      <c r="B23" s="367"/>
    </row>
    <row r="24" spans="1:2" ht="33" customHeight="1">
      <c r="A24" s="367" t="s">
        <v>222</v>
      </c>
      <c r="B24" s="367"/>
    </row>
    <row r="25" spans="1:2" ht="49.5" customHeight="1">
      <c r="A25" s="367" t="s">
        <v>778</v>
      </c>
      <c r="B25" s="367"/>
    </row>
    <row r="26" spans="1:2" ht="65.25" customHeight="1">
      <c r="A26" s="367" t="s">
        <v>223</v>
      </c>
      <c r="B26" s="367"/>
    </row>
    <row r="27" spans="1:2" ht="85.5" customHeight="1">
      <c r="A27" s="367" t="s">
        <v>475</v>
      </c>
      <c r="B27" s="367"/>
    </row>
    <row r="28" spans="1:2" ht="84" customHeight="1">
      <c r="A28" s="367" t="s">
        <v>224</v>
      </c>
      <c r="B28" s="367"/>
    </row>
    <row r="29" spans="1:2" ht="33" customHeight="1">
      <c r="A29" s="367" t="s">
        <v>225</v>
      </c>
      <c r="B29" s="367"/>
    </row>
    <row r="30" spans="1:2" ht="24" customHeight="1">
      <c r="A30" s="367" t="s">
        <v>226</v>
      </c>
      <c r="B30" s="367"/>
    </row>
    <row r="31" spans="1:2" ht="12.75">
      <c r="A31" s="367" t="s">
        <v>227</v>
      </c>
      <c r="B31" s="367"/>
    </row>
    <row r="32" spans="1:2" ht="33" customHeight="1">
      <c r="A32" s="367" t="s">
        <v>228</v>
      </c>
      <c r="B32" s="367"/>
    </row>
    <row r="33" spans="1:2" ht="33" customHeight="1">
      <c r="A33" s="367" t="s">
        <v>476</v>
      </c>
      <c r="B33" s="367"/>
    </row>
    <row r="34" spans="1:2" ht="12.75">
      <c r="A34" s="367"/>
      <c r="B34" s="367"/>
    </row>
    <row r="35" spans="1:2" ht="12.75">
      <c r="A35" s="367" t="s">
        <v>229</v>
      </c>
      <c r="B35" s="367"/>
    </row>
    <row r="36" spans="1:2" ht="12.75">
      <c r="A36" s="107"/>
      <c r="B36" s="107"/>
    </row>
    <row r="37" spans="1:2" ht="12.75">
      <c r="A37" s="367" t="s">
        <v>230</v>
      </c>
      <c r="B37" s="367"/>
    </row>
    <row r="38" spans="1:2" ht="13.5" thickBot="1">
      <c r="A38" s="107"/>
      <c r="B38" s="107"/>
    </row>
    <row r="39" spans="1:2" ht="13.5" thickBot="1">
      <c r="A39" s="161" t="s">
        <v>231</v>
      </c>
      <c r="B39" s="162"/>
    </row>
    <row r="40" spans="1:2" ht="13.5" thickBot="1">
      <c r="A40" s="163" t="s">
        <v>232</v>
      </c>
      <c r="B40" s="164"/>
    </row>
    <row r="41" spans="1:2" ht="13.5" thickBot="1">
      <c r="A41" s="163" t="s">
        <v>233</v>
      </c>
      <c r="B41" s="164"/>
    </row>
    <row r="42" spans="1:2" ht="13.5" thickBot="1">
      <c r="A42" s="163" t="s">
        <v>234</v>
      </c>
      <c r="B42" s="164"/>
    </row>
    <row r="43" spans="1:2" ht="12.75">
      <c r="A43" s="107"/>
      <c r="B43" s="107"/>
    </row>
    <row r="44" spans="1:2" ht="12.75">
      <c r="A44" s="367" t="s">
        <v>235</v>
      </c>
      <c r="B44" s="367"/>
    </row>
    <row r="45" spans="1:2" ht="12.75">
      <c r="A45" s="367"/>
      <c r="B45" s="367"/>
    </row>
    <row r="46" spans="1:2" ht="33" customHeight="1">
      <c r="A46" s="367" t="s">
        <v>477</v>
      </c>
      <c r="B46" s="367"/>
    </row>
    <row r="47" spans="1:2" ht="33" customHeight="1">
      <c r="A47" s="367" t="s">
        <v>236</v>
      </c>
      <c r="B47" s="367"/>
    </row>
    <row r="48" spans="1:2" ht="33" customHeight="1">
      <c r="A48" s="367" t="s">
        <v>237</v>
      </c>
      <c r="B48" s="367"/>
    </row>
    <row r="49" spans="1:2" ht="54" customHeight="1">
      <c r="A49" s="367" t="s">
        <v>339</v>
      </c>
      <c r="B49" s="367"/>
    </row>
    <row r="50" spans="1:2" ht="49.5" customHeight="1">
      <c r="A50" s="367" t="s">
        <v>340</v>
      </c>
      <c r="B50" s="367"/>
    </row>
    <row r="51" spans="1:2" ht="12.75">
      <c r="A51" s="107"/>
      <c r="B51" s="107"/>
    </row>
    <row r="52" spans="1:2" ht="12.75">
      <c r="A52" s="367" t="s">
        <v>238</v>
      </c>
      <c r="B52" s="367"/>
    </row>
    <row r="53" spans="1:2" ht="12.75">
      <c r="A53" s="107"/>
      <c r="B53" s="107"/>
    </row>
    <row r="54" spans="1:2" ht="12.75">
      <c r="A54" s="107"/>
      <c r="B54" s="107"/>
    </row>
    <row r="55" spans="1:2" ht="12.75">
      <c r="A55" s="367" t="s">
        <v>239</v>
      </c>
      <c r="B55" s="367"/>
    </row>
    <row r="56" spans="1:2" ht="12.75">
      <c r="A56" s="367" t="s">
        <v>240</v>
      </c>
      <c r="B56" s="367"/>
    </row>
    <row r="57" spans="1:2" ht="12.75">
      <c r="A57" s="367" t="s">
        <v>241</v>
      </c>
      <c r="B57" s="367"/>
    </row>
    <row r="58" spans="1:2" ht="12.75">
      <c r="A58" s="367" t="s">
        <v>242</v>
      </c>
      <c r="B58" s="367"/>
    </row>
    <row r="59" spans="1:2" ht="12.75">
      <c r="A59" s="367" t="s">
        <v>243</v>
      </c>
      <c r="B59" s="367"/>
    </row>
    <row r="60" spans="1:2" ht="12.75">
      <c r="A60" s="367" t="s">
        <v>244</v>
      </c>
      <c r="B60" s="367"/>
    </row>
    <row r="61" spans="1:2" ht="12.75">
      <c r="A61" s="367" t="s">
        <v>245</v>
      </c>
      <c r="B61" s="367"/>
    </row>
    <row r="62" spans="1:2" ht="12.75">
      <c r="A62" s="367" t="s">
        <v>246</v>
      </c>
      <c r="B62" s="367"/>
    </row>
    <row r="63" spans="1:2" ht="12.75">
      <c r="A63" s="367" t="s">
        <v>247</v>
      </c>
      <c r="B63" s="367"/>
    </row>
  </sheetData>
  <sheetProtection/>
  <mergeCells count="48">
    <mergeCell ref="A58:B58"/>
    <mergeCell ref="A59:B59"/>
    <mergeCell ref="A60:B60"/>
    <mergeCell ref="A61:B61"/>
    <mergeCell ref="A62:B62"/>
    <mergeCell ref="A63:B63"/>
    <mergeCell ref="A49:B49"/>
    <mergeCell ref="A50:B50"/>
    <mergeCell ref="A52:B52"/>
    <mergeCell ref="A55:B55"/>
    <mergeCell ref="A56:B56"/>
    <mergeCell ref="A57:B57"/>
    <mergeCell ref="A37:B37"/>
    <mergeCell ref="A44:B44"/>
    <mergeCell ref="A45:B45"/>
    <mergeCell ref="A46:B46"/>
    <mergeCell ref="A47:B47"/>
    <mergeCell ref="A48:B48"/>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9:B9"/>
    <mergeCell ref="A11:B11"/>
    <mergeCell ref="A13:B13"/>
    <mergeCell ref="A15:B15"/>
    <mergeCell ref="A16:B16"/>
    <mergeCell ref="A17:B17"/>
    <mergeCell ref="A1:B1"/>
    <mergeCell ref="A2:B2"/>
    <mergeCell ref="A3:B3"/>
    <mergeCell ref="A5:B5"/>
    <mergeCell ref="A6:B6"/>
    <mergeCell ref="A7:B7"/>
  </mergeCells>
  <printOptions horizontalCentered="1"/>
  <pageMargins left="0" right="0" top="0.7874015748031497" bottom="0.5905511811023623" header="0.31496062992125984" footer="0.31496062992125984"/>
  <pageSetup horizontalDpi="600" verticalDpi="600" orientation="portrait" scale="75" r:id="rId1"/>
  <headerFooter>
    <oddFooter>&amp;C&amp;A&amp;RPágina &amp;P</oddFooter>
  </headerFooter>
</worksheet>
</file>

<file path=xl/worksheets/sheet10.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1"/>
    </sheetView>
  </sheetViews>
  <sheetFormatPr defaultColWidth="11.421875" defaultRowHeight="12.75"/>
  <cols>
    <col min="1" max="8" width="11.421875" style="175" customWidth="1"/>
    <col min="9" max="9" width="28.8515625" style="175" customWidth="1"/>
    <col min="10" max="16384" width="11.421875" style="175" customWidth="1"/>
  </cols>
  <sheetData>
    <row r="1" spans="1:9" ht="12.75">
      <c r="A1" s="441" t="s">
        <v>730</v>
      </c>
      <c r="B1" s="441"/>
      <c r="C1" s="441"/>
      <c r="D1" s="441"/>
      <c r="E1" s="441"/>
      <c r="F1" s="441"/>
      <c r="G1" s="441"/>
      <c r="H1" s="441"/>
      <c r="I1" s="441"/>
    </row>
    <row r="2" spans="1:9" ht="12.75">
      <c r="A2" s="441" t="s">
        <v>719</v>
      </c>
      <c r="B2" s="441"/>
      <c r="C2" s="441"/>
      <c r="D2" s="441"/>
      <c r="E2" s="441"/>
      <c r="F2" s="441"/>
      <c r="G2" s="441"/>
      <c r="H2" s="441"/>
      <c r="I2" s="441"/>
    </row>
    <row r="3" spans="1:9" ht="12.75">
      <c r="A3" s="442"/>
      <c r="B3" s="442"/>
      <c r="C3" s="442"/>
      <c r="D3" s="442"/>
      <c r="E3" s="442"/>
      <c r="F3" s="442"/>
      <c r="G3" s="442"/>
      <c r="H3" s="442"/>
      <c r="I3" s="442"/>
    </row>
    <row r="4" spans="1:9" ht="51.75" customHeight="1">
      <c r="A4" s="443" t="s">
        <v>729</v>
      </c>
      <c r="B4" s="443"/>
      <c r="C4" s="443"/>
      <c r="D4" s="443"/>
      <c r="E4" s="443"/>
      <c r="F4" s="443"/>
      <c r="G4" s="443"/>
      <c r="H4" s="443"/>
      <c r="I4" s="443"/>
    </row>
    <row r="5" spans="1:9" ht="13.5" thickBot="1">
      <c r="A5" s="444"/>
      <c r="B5" s="444"/>
      <c r="C5" s="444"/>
      <c r="D5" s="444"/>
      <c r="E5" s="444"/>
      <c r="F5" s="444"/>
      <c r="G5" s="444"/>
      <c r="H5" s="444"/>
      <c r="I5" s="444"/>
    </row>
    <row r="6" spans="1:9" ht="12.75">
      <c r="A6" s="417" t="s">
        <v>720</v>
      </c>
      <c r="B6" s="418"/>
      <c r="C6" s="417" t="s">
        <v>721</v>
      </c>
      <c r="D6" s="421"/>
      <c r="E6" s="421"/>
      <c r="F6" s="422"/>
      <c r="G6" s="426" t="s">
        <v>722</v>
      </c>
      <c r="H6" s="421"/>
      <c r="I6" s="422"/>
    </row>
    <row r="7" spans="1:9" ht="13.5" thickBot="1">
      <c r="A7" s="419"/>
      <c r="B7" s="420"/>
      <c r="C7" s="423"/>
      <c r="D7" s="424"/>
      <c r="E7" s="424"/>
      <c r="F7" s="425"/>
      <c r="G7" s="427"/>
      <c r="H7" s="428"/>
      <c r="I7" s="429"/>
    </row>
    <row r="8" spans="1:9" ht="13.5" thickBot="1">
      <c r="A8" s="176" t="s">
        <v>723</v>
      </c>
      <c r="B8" s="177" t="s">
        <v>724</v>
      </c>
      <c r="C8" s="430"/>
      <c r="D8" s="431"/>
      <c r="E8" s="431"/>
      <c r="F8" s="432"/>
      <c r="G8" s="433"/>
      <c r="H8" s="434"/>
      <c r="I8" s="435"/>
    </row>
    <row r="9" spans="1:9" ht="12.75">
      <c r="A9" s="421"/>
      <c r="B9" s="421"/>
      <c r="C9" s="421"/>
      <c r="D9" s="421"/>
      <c r="E9" s="421"/>
      <c r="F9" s="421"/>
      <c r="G9" s="421"/>
      <c r="H9" s="421"/>
      <c r="I9" s="421"/>
    </row>
    <row r="10" spans="1:9" ht="13.5" thickBot="1">
      <c r="A10" s="424"/>
      <c r="B10" s="424"/>
      <c r="C10" s="424"/>
      <c r="D10" s="424"/>
      <c r="E10" s="424"/>
      <c r="F10" s="424"/>
      <c r="G10" s="424"/>
      <c r="H10" s="424"/>
      <c r="I10" s="424"/>
    </row>
    <row r="11" spans="1:9" ht="12.75">
      <c r="A11" s="436" t="s">
        <v>720</v>
      </c>
      <c r="B11" s="437"/>
      <c r="C11" s="436" t="s">
        <v>721</v>
      </c>
      <c r="D11" s="438"/>
      <c r="E11" s="438"/>
      <c r="F11" s="439"/>
      <c r="G11" s="440" t="s">
        <v>722</v>
      </c>
      <c r="H11" s="438"/>
      <c r="I11" s="439"/>
    </row>
    <row r="12" spans="1:9" ht="13.5" thickBot="1">
      <c r="A12" s="419"/>
      <c r="B12" s="420"/>
      <c r="C12" s="423"/>
      <c r="D12" s="424"/>
      <c r="E12" s="424"/>
      <c r="F12" s="425"/>
      <c r="G12" s="427"/>
      <c r="H12" s="428"/>
      <c r="I12" s="429"/>
    </row>
    <row r="13" spans="1:9" ht="13.5" thickBot="1">
      <c r="A13" s="176" t="s">
        <v>723</v>
      </c>
      <c r="B13" s="177" t="s">
        <v>724</v>
      </c>
      <c r="C13" s="430"/>
      <c r="D13" s="431"/>
      <c r="E13" s="431"/>
      <c r="F13" s="432"/>
      <c r="G13" s="433"/>
      <c r="H13" s="434"/>
      <c r="I13" s="435"/>
    </row>
    <row r="14" spans="1:9" ht="12.75">
      <c r="A14" s="421"/>
      <c r="B14" s="421"/>
      <c r="C14" s="421"/>
      <c r="D14" s="421"/>
      <c r="E14" s="421"/>
      <c r="F14" s="421"/>
      <c r="G14" s="421"/>
      <c r="H14" s="421"/>
      <c r="I14" s="421"/>
    </row>
    <row r="15" spans="1:9" ht="13.5" thickBot="1">
      <c r="A15" s="424"/>
      <c r="B15" s="424"/>
      <c r="C15" s="424"/>
      <c r="D15" s="424"/>
      <c r="E15" s="424"/>
      <c r="F15" s="424"/>
      <c r="G15" s="424"/>
      <c r="H15" s="424"/>
      <c r="I15" s="424"/>
    </row>
    <row r="16" spans="1:9" ht="12.75">
      <c r="A16" s="436" t="s">
        <v>720</v>
      </c>
      <c r="B16" s="437"/>
      <c r="C16" s="436" t="s">
        <v>721</v>
      </c>
      <c r="D16" s="438"/>
      <c r="E16" s="438"/>
      <c r="F16" s="439"/>
      <c r="G16" s="440" t="s">
        <v>722</v>
      </c>
      <c r="H16" s="438"/>
      <c r="I16" s="439"/>
    </row>
    <row r="17" spans="1:9" ht="13.5" thickBot="1">
      <c r="A17" s="419"/>
      <c r="B17" s="420"/>
      <c r="C17" s="423"/>
      <c r="D17" s="424"/>
      <c r="E17" s="424"/>
      <c r="F17" s="425"/>
      <c r="G17" s="427"/>
      <c r="H17" s="428"/>
      <c r="I17" s="429"/>
    </row>
    <row r="18" spans="1:9" ht="13.5" thickBot="1">
      <c r="A18" s="176" t="s">
        <v>723</v>
      </c>
      <c r="B18" s="177" t="s">
        <v>724</v>
      </c>
      <c r="C18" s="430"/>
      <c r="D18" s="431"/>
      <c r="E18" s="431"/>
      <c r="F18" s="432"/>
      <c r="G18" s="433"/>
      <c r="H18" s="434"/>
      <c r="I18" s="435"/>
    </row>
    <row r="19" spans="1:9" ht="12.75">
      <c r="A19" s="178"/>
      <c r="B19" s="178"/>
      <c r="C19" s="179"/>
      <c r="D19" s="178"/>
      <c r="E19" s="178"/>
      <c r="F19" s="178"/>
      <c r="G19" s="178"/>
      <c r="H19" s="178"/>
      <c r="I19" s="178"/>
    </row>
    <row r="20" spans="1:9" ht="12.75">
      <c r="A20" s="178"/>
      <c r="B20" s="178"/>
      <c r="C20" s="179"/>
      <c r="D20" s="178"/>
      <c r="E20" s="178"/>
      <c r="F20" s="178"/>
      <c r="G20" s="178"/>
      <c r="H20" s="178"/>
      <c r="I20" s="178"/>
    </row>
    <row r="21" spans="1:9" ht="12.75">
      <c r="A21" s="180"/>
      <c r="B21" s="180"/>
      <c r="C21" s="180"/>
      <c r="D21" s="180"/>
      <c r="E21" s="180"/>
      <c r="F21" s="180"/>
      <c r="G21" s="180"/>
      <c r="H21" s="180"/>
      <c r="I21" s="180"/>
    </row>
    <row r="22" spans="1:9" ht="32.25" customHeight="1">
      <c r="A22" s="445" t="s">
        <v>725</v>
      </c>
      <c r="B22" s="445"/>
      <c r="C22" s="445"/>
      <c r="D22" s="445"/>
      <c r="E22" s="445"/>
      <c r="F22" s="445"/>
      <c r="G22" s="445"/>
      <c r="H22" s="445"/>
      <c r="I22" s="445"/>
    </row>
  </sheetData>
  <sheetProtection/>
  <mergeCells count="23">
    <mergeCell ref="A1:I1"/>
    <mergeCell ref="A2:I2"/>
    <mergeCell ref="A3:I3"/>
    <mergeCell ref="A4:I4"/>
    <mergeCell ref="A5:I5"/>
    <mergeCell ref="A22:I22"/>
    <mergeCell ref="A11:B12"/>
    <mergeCell ref="C11:F12"/>
    <mergeCell ref="G11:I12"/>
    <mergeCell ref="C13:F13"/>
    <mergeCell ref="G13:I13"/>
    <mergeCell ref="A14:I15"/>
    <mergeCell ref="C18:F18"/>
    <mergeCell ref="G18:I18"/>
    <mergeCell ref="A16:B17"/>
    <mergeCell ref="C16:F17"/>
    <mergeCell ref="G16:I17"/>
    <mergeCell ref="A6:B7"/>
    <mergeCell ref="C6:F7"/>
    <mergeCell ref="G6:I7"/>
    <mergeCell ref="C8:F8"/>
    <mergeCell ref="G8:I8"/>
    <mergeCell ref="A9:I10"/>
  </mergeCells>
  <printOptions horizontalCentered="1"/>
  <pageMargins left="0" right="0" top="0.7874015748031497" bottom="0.7874015748031497" header="0.31496062992125984" footer="0.31496062992125984"/>
  <pageSetup horizontalDpi="600" verticalDpi="600" orientation="portrait" scale="80" r:id="rId1"/>
  <headerFooter>
    <oddFooter>&amp;C&amp;A&amp;RPágina &amp;P</oddFooter>
  </headerFooter>
</worksheet>
</file>

<file path=xl/worksheets/sheet11.xml><?xml version="1.0" encoding="utf-8"?>
<worksheet xmlns="http://schemas.openxmlformats.org/spreadsheetml/2006/main" xmlns:r="http://schemas.openxmlformats.org/officeDocument/2006/relationships">
  <dimension ref="A1:K220"/>
  <sheetViews>
    <sheetView zoomScale="98" zoomScaleNormal="98" zoomScalePageLayoutView="0" workbookViewId="0" topLeftCell="A1">
      <pane ySplit="4" topLeftCell="A65" activePane="bottomLeft" state="frozen"/>
      <selection pane="topLeft" activeCell="A1" sqref="A1"/>
      <selection pane="bottomLeft" activeCell="B69" sqref="B69:D69"/>
    </sheetView>
  </sheetViews>
  <sheetFormatPr defaultColWidth="11.421875" defaultRowHeight="12.75"/>
  <cols>
    <col min="1" max="1" width="22.7109375" style="4" customWidth="1"/>
    <col min="2" max="2" width="53.7109375" style="4" customWidth="1"/>
    <col min="3" max="3" width="14.7109375" style="8" customWidth="1"/>
    <col min="4" max="4" width="28.7109375" style="8" customWidth="1"/>
    <col min="5" max="5" width="32.7109375" style="9" customWidth="1"/>
    <col min="6" max="16384" width="11.421875" style="4" customWidth="1"/>
  </cols>
  <sheetData>
    <row r="1" spans="1:5" ht="16.5">
      <c r="A1" s="468" t="s">
        <v>866</v>
      </c>
      <c r="B1" s="469"/>
      <c r="C1" s="469"/>
      <c r="D1" s="469"/>
      <c r="E1" s="469"/>
    </row>
    <row r="2" spans="1:5" ht="13.5" thickBot="1">
      <c r="A2" s="470" t="s">
        <v>867</v>
      </c>
      <c r="B2" s="470"/>
      <c r="C2" s="470"/>
      <c r="D2" s="470"/>
      <c r="E2" s="470"/>
    </row>
    <row r="4" spans="1:5" ht="12.75">
      <c r="A4" s="10" t="s">
        <v>0</v>
      </c>
      <c r="B4" s="471"/>
      <c r="C4" s="471"/>
      <c r="D4" s="471"/>
      <c r="E4" s="471"/>
    </row>
    <row r="5" ht="13.5" thickBot="1">
      <c r="A5" s="143" t="s">
        <v>656</v>
      </c>
    </row>
    <row r="6" spans="1:5" ht="17.25" customHeight="1" thickBot="1">
      <c r="A6" s="452" t="s">
        <v>151</v>
      </c>
      <c r="B6" s="453"/>
      <c r="C6" s="453"/>
      <c r="D6" s="453"/>
      <c r="E6" s="454"/>
    </row>
    <row r="7" spans="1:2" ht="12.75">
      <c r="A7" s="10"/>
      <c r="B7" s="10"/>
    </row>
    <row r="8" spans="1:5" ht="38.25" customHeight="1">
      <c r="A8" s="455" t="s">
        <v>868</v>
      </c>
      <c r="B8" s="455"/>
      <c r="C8" s="455"/>
      <c r="D8" s="455"/>
      <c r="E8" s="455"/>
    </row>
    <row r="9" ht="13.5" thickBot="1"/>
    <row r="10" spans="1:5" ht="17.25" customHeight="1" thickBot="1">
      <c r="A10" s="452" t="s">
        <v>152</v>
      </c>
      <c r="B10" s="453"/>
      <c r="C10" s="453"/>
      <c r="D10" s="453"/>
      <c r="E10" s="454"/>
    </row>
    <row r="11" spans="1:5" ht="12.75">
      <c r="A11" s="219"/>
      <c r="B11" s="219"/>
      <c r="C11" s="217"/>
      <c r="D11" s="217"/>
      <c r="E11" s="218"/>
    </row>
    <row r="12" spans="1:5" ht="12.75" customHeight="1">
      <c r="A12" s="220" t="s">
        <v>153</v>
      </c>
      <c r="B12" s="465" t="str">
        <f>A1</f>
        <v>LOTERIA DE BOGOTA</v>
      </c>
      <c r="C12" s="465"/>
      <c r="D12" s="465"/>
      <c r="E12" s="465"/>
    </row>
    <row r="13" spans="1:5" ht="12.75" customHeight="1">
      <c r="A13" s="220" t="s">
        <v>154</v>
      </c>
      <c r="B13" s="465" t="str">
        <f>B12</f>
        <v>LOTERIA DE BOGOTA</v>
      </c>
      <c r="C13" s="465"/>
      <c r="D13" s="465"/>
      <c r="E13" s="465"/>
    </row>
    <row r="14" spans="1:5" ht="12.75" customHeight="1">
      <c r="A14" s="220" t="s">
        <v>155</v>
      </c>
      <c r="B14" s="465" t="str">
        <f>B12</f>
        <v>LOTERIA DE BOGOTA</v>
      </c>
      <c r="C14" s="465"/>
      <c r="D14" s="465"/>
      <c r="E14" s="465"/>
    </row>
    <row r="15" spans="1:5" ht="12.75">
      <c r="A15" s="217"/>
      <c r="B15" s="217"/>
      <c r="C15" s="217"/>
      <c r="D15" s="217"/>
      <c r="E15" s="218"/>
    </row>
    <row r="16" spans="1:5" ht="67.5" customHeight="1">
      <c r="A16" s="466" t="s">
        <v>184</v>
      </c>
      <c r="B16" s="455" t="s">
        <v>766</v>
      </c>
      <c r="C16" s="455"/>
      <c r="D16" s="455"/>
      <c r="E16" s="455"/>
    </row>
    <row r="17" spans="1:5" ht="12.75">
      <c r="A17" s="466"/>
      <c r="B17" s="455" t="s">
        <v>824</v>
      </c>
      <c r="C17" s="455"/>
      <c r="D17" s="455"/>
      <c r="E17" s="455"/>
    </row>
    <row r="18" spans="1:5" ht="12.75">
      <c r="A18" s="466"/>
      <c r="B18" s="467" t="s">
        <v>191</v>
      </c>
      <c r="C18" s="467"/>
      <c r="D18" s="467"/>
      <c r="E18" s="467"/>
    </row>
    <row r="19" spans="1:5" ht="12.75">
      <c r="A19" s="466"/>
      <c r="B19" s="467" t="s">
        <v>747</v>
      </c>
      <c r="C19" s="467"/>
      <c r="D19" s="467"/>
      <c r="E19" s="467"/>
    </row>
    <row r="20" spans="1:5" ht="15.75" customHeight="1" thickBot="1">
      <c r="A20" s="221"/>
      <c r="B20" s="15"/>
      <c r="C20" s="15"/>
      <c r="D20" s="15"/>
      <c r="E20" s="15"/>
    </row>
    <row r="21" spans="1:5" ht="17.25" customHeight="1" thickBot="1">
      <c r="A21" s="462" t="s">
        <v>185</v>
      </c>
      <c r="B21" s="463"/>
      <c r="C21" s="463"/>
      <c r="D21" s="463"/>
      <c r="E21" s="464"/>
    </row>
    <row r="22" spans="1:5" ht="46.5" customHeight="1">
      <c r="A22" s="459" t="s">
        <v>869</v>
      </c>
      <c r="B22" s="460"/>
      <c r="C22" s="460"/>
      <c r="D22" s="460"/>
      <c r="E22" s="461"/>
    </row>
    <row r="23" spans="1:5" ht="69" customHeight="1">
      <c r="A23" s="459" t="s">
        <v>870</v>
      </c>
      <c r="B23" s="460"/>
      <c r="C23" s="460"/>
      <c r="D23" s="460"/>
      <c r="E23" s="461"/>
    </row>
    <row r="24" spans="1:5" ht="28.5" customHeight="1">
      <c r="A24" s="459" t="s">
        <v>871</v>
      </c>
      <c r="B24" s="460"/>
      <c r="C24" s="460"/>
      <c r="D24" s="460"/>
      <c r="E24" s="461"/>
    </row>
    <row r="25" spans="1:5" ht="41.25" customHeight="1">
      <c r="A25" s="459" t="s">
        <v>872</v>
      </c>
      <c r="B25" s="460"/>
      <c r="C25" s="460"/>
      <c r="D25" s="460"/>
      <c r="E25" s="461"/>
    </row>
    <row r="26" spans="1:5" ht="54.75" customHeight="1">
      <c r="A26" s="459" t="s">
        <v>873</v>
      </c>
      <c r="B26" s="460"/>
      <c r="C26" s="460"/>
      <c r="D26" s="460"/>
      <c r="E26" s="461"/>
    </row>
    <row r="27" spans="1:5" ht="40.5" customHeight="1">
      <c r="A27" s="459" t="s">
        <v>186</v>
      </c>
      <c r="B27" s="460"/>
      <c r="C27" s="460"/>
      <c r="D27" s="460"/>
      <c r="E27" s="461"/>
    </row>
    <row r="28" spans="1:5" ht="12.75" customHeight="1">
      <c r="A28" s="459" t="s">
        <v>187</v>
      </c>
      <c r="B28" s="460"/>
      <c r="C28" s="460"/>
      <c r="D28" s="460"/>
      <c r="E28" s="461"/>
    </row>
    <row r="29" spans="1:5" ht="26.25" customHeight="1">
      <c r="A29" s="459" t="s">
        <v>874</v>
      </c>
      <c r="B29" s="460"/>
      <c r="C29" s="460"/>
      <c r="D29" s="460"/>
      <c r="E29" s="461"/>
    </row>
    <row r="30" spans="1:5" ht="15.75" customHeight="1">
      <c r="A30" s="459" t="s">
        <v>188</v>
      </c>
      <c r="B30" s="460"/>
      <c r="C30" s="460"/>
      <c r="D30" s="460"/>
      <c r="E30" s="461"/>
    </row>
    <row r="31" spans="1:5" ht="27.75" customHeight="1">
      <c r="A31" s="490" t="s">
        <v>875</v>
      </c>
      <c r="B31" s="491"/>
      <c r="C31" s="491"/>
      <c r="D31" s="491"/>
      <c r="E31" s="492"/>
    </row>
    <row r="32" ht="13.5" thickBot="1"/>
    <row r="33" spans="1:5" ht="17.25" customHeight="1" thickBot="1">
      <c r="A33" s="452" t="s">
        <v>205</v>
      </c>
      <c r="B33" s="453"/>
      <c r="C33" s="453"/>
      <c r="D33" s="453"/>
      <c r="E33" s="454"/>
    </row>
    <row r="35" spans="1:5" ht="12.75" customHeight="1">
      <c r="A35" s="493" t="s">
        <v>877</v>
      </c>
      <c r="B35" s="494"/>
      <c r="C35" s="494"/>
      <c r="D35" s="494"/>
      <c r="E35" s="495"/>
    </row>
    <row r="36" spans="1:5" ht="12.75" customHeight="1" thickBot="1">
      <c r="A36" s="156"/>
      <c r="B36" s="157"/>
      <c r="C36" s="157"/>
      <c r="D36" s="157"/>
      <c r="E36" s="158"/>
    </row>
    <row r="37" spans="1:5" ht="17.25" thickBot="1">
      <c r="A37" s="452" t="s">
        <v>159</v>
      </c>
      <c r="B37" s="453"/>
      <c r="C37" s="453"/>
      <c r="D37" s="453"/>
      <c r="E37" s="454"/>
    </row>
    <row r="38" spans="1:2" ht="12.75">
      <c r="A38" s="10"/>
      <c r="B38" s="10"/>
    </row>
    <row r="39" spans="1:5" ht="99.75" customHeight="1">
      <c r="A39" s="496" t="s">
        <v>1</v>
      </c>
      <c r="B39" s="496"/>
      <c r="C39" s="496"/>
      <c r="D39" s="215" t="s">
        <v>2</v>
      </c>
      <c r="E39" s="20" t="s">
        <v>846</v>
      </c>
    </row>
    <row r="40" spans="1:5" ht="213.75" customHeight="1">
      <c r="A40" s="447" t="s">
        <v>876</v>
      </c>
      <c r="B40" s="497"/>
      <c r="C40" s="448"/>
      <c r="D40" s="20" t="s">
        <v>3</v>
      </c>
      <c r="E40" s="103"/>
    </row>
    <row r="41" spans="1:5" ht="71.25" customHeight="1">
      <c r="A41" s="455" t="s">
        <v>479</v>
      </c>
      <c r="B41" s="455"/>
      <c r="C41" s="455"/>
      <c r="D41" s="20" t="s">
        <v>97</v>
      </c>
      <c r="E41" s="25" t="s">
        <v>1285</v>
      </c>
    </row>
    <row r="42" spans="1:5" ht="27.75" customHeight="1">
      <c r="A42" s="455" t="s">
        <v>285</v>
      </c>
      <c r="B42" s="455"/>
      <c r="C42" s="455"/>
      <c r="D42" s="20" t="s">
        <v>97</v>
      </c>
      <c r="E42" s="25" t="s">
        <v>1285</v>
      </c>
    </row>
    <row r="43" ht="13.5" thickBot="1"/>
    <row r="44" spans="1:5" ht="17.25" thickBot="1">
      <c r="A44" s="452" t="s">
        <v>207</v>
      </c>
      <c r="B44" s="453"/>
      <c r="C44" s="453"/>
      <c r="D44" s="453"/>
      <c r="E44" s="454"/>
    </row>
    <row r="45" spans="1:2" ht="12.75">
      <c r="A45" s="10"/>
      <c r="B45" s="10"/>
    </row>
    <row r="46" spans="1:5" ht="25.5">
      <c r="A46" s="83" t="s">
        <v>171</v>
      </c>
      <c r="B46" s="496" t="s">
        <v>4</v>
      </c>
      <c r="C46" s="496"/>
      <c r="D46" s="496"/>
      <c r="E46" s="20" t="s">
        <v>826</v>
      </c>
    </row>
    <row r="47" spans="1:5" ht="51" customHeight="1">
      <c r="A47" s="82" t="s">
        <v>8</v>
      </c>
      <c r="B47" s="455" t="s">
        <v>9</v>
      </c>
      <c r="C47" s="455"/>
      <c r="D47" s="455"/>
      <c r="E47" s="82"/>
    </row>
    <row r="48" spans="1:5" ht="96.75" customHeight="1">
      <c r="A48" s="82" t="s">
        <v>10</v>
      </c>
      <c r="B48" s="455" t="s">
        <v>1172</v>
      </c>
      <c r="C48" s="455"/>
      <c r="D48" s="455"/>
      <c r="E48" s="82"/>
    </row>
    <row r="49" spans="1:5" ht="45" customHeight="1">
      <c r="A49" s="82" t="s">
        <v>13</v>
      </c>
      <c r="B49" s="455" t="s">
        <v>325</v>
      </c>
      <c r="C49" s="455"/>
      <c r="D49" s="455"/>
      <c r="E49" s="82"/>
    </row>
    <row r="50" spans="1:5" ht="84.75" customHeight="1">
      <c r="A50" s="82" t="s">
        <v>12</v>
      </c>
      <c r="B50" s="455" t="s">
        <v>1173</v>
      </c>
      <c r="C50" s="455"/>
      <c r="D50" s="455"/>
      <c r="E50" s="82"/>
    </row>
    <row r="51" spans="1:5" ht="72.75" customHeight="1">
      <c r="A51" s="82" t="s">
        <v>11</v>
      </c>
      <c r="B51" s="455" t="s">
        <v>1174</v>
      </c>
      <c r="C51" s="455"/>
      <c r="D51" s="455"/>
      <c r="E51" s="82"/>
    </row>
    <row r="52" spans="1:5" ht="73.5" customHeight="1">
      <c r="A52" s="82" t="s">
        <v>14</v>
      </c>
      <c r="B52" s="455" t="s">
        <v>1175</v>
      </c>
      <c r="C52" s="455"/>
      <c r="D52" s="455"/>
      <c r="E52" s="82"/>
    </row>
    <row r="53" spans="1:5" ht="73.5" customHeight="1">
      <c r="A53" s="82" t="s">
        <v>15</v>
      </c>
      <c r="B53" s="455" t="s">
        <v>1176</v>
      </c>
      <c r="C53" s="455"/>
      <c r="D53" s="455"/>
      <c r="E53" s="82"/>
    </row>
    <row r="54" spans="1:5" ht="105.75" customHeight="1">
      <c r="A54" s="82" t="s">
        <v>16</v>
      </c>
      <c r="B54" s="455" t="s">
        <v>384</v>
      </c>
      <c r="C54" s="455"/>
      <c r="D54" s="455"/>
      <c r="E54" s="82"/>
    </row>
    <row r="55" spans="1:5" ht="73.5" customHeight="1">
      <c r="A55" s="82" t="s">
        <v>17</v>
      </c>
      <c r="B55" s="455" t="s">
        <v>1289</v>
      </c>
      <c r="C55" s="455"/>
      <c r="D55" s="455"/>
      <c r="E55" s="82"/>
    </row>
    <row r="56" spans="1:5" ht="87.75" customHeight="1">
      <c r="A56" s="82" t="s">
        <v>527</v>
      </c>
      <c r="B56" s="455" t="s">
        <v>1290</v>
      </c>
      <c r="C56" s="455"/>
      <c r="D56" s="455"/>
      <c r="E56" s="82"/>
    </row>
    <row r="57" spans="1:5" ht="56.25" customHeight="1">
      <c r="A57" s="82" t="s">
        <v>53</v>
      </c>
      <c r="B57" s="455" t="s">
        <v>878</v>
      </c>
      <c r="C57" s="455"/>
      <c r="D57" s="455"/>
      <c r="E57" s="82"/>
    </row>
    <row r="58" spans="1:5" ht="55.5" customHeight="1">
      <c r="A58" s="82" t="s">
        <v>819</v>
      </c>
      <c r="B58" s="455" t="s">
        <v>820</v>
      </c>
      <c r="C58" s="455"/>
      <c r="D58" s="455"/>
      <c r="E58" s="82"/>
    </row>
    <row r="59" spans="1:5" ht="66.75" customHeight="1">
      <c r="A59" s="82" t="s">
        <v>18</v>
      </c>
      <c r="B59" s="455" t="s">
        <v>19</v>
      </c>
      <c r="C59" s="455"/>
      <c r="D59" s="455"/>
      <c r="E59" s="82"/>
    </row>
    <row r="60" spans="1:5" ht="64.5" customHeight="1">
      <c r="A60" s="82" t="s">
        <v>362</v>
      </c>
      <c r="B60" s="455" t="s">
        <v>480</v>
      </c>
      <c r="C60" s="455"/>
      <c r="D60" s="455"/>
      <c r="E60" s="82"/>
    </row>
    <row r="61" spans="1:5" ht="75" customHeight="1">
      <c r="A61" s="82" t="s">
        <v>20</v>
      </c>
      <c r="B61" s="455" t="s">
        <v>1177</v>
      </c>
      <c r="C61" s="455"/>
      <c r="D61" s="455"/>
      <c r="E61" s="82"/>
    </row>
    <row r="62" spans="1:5" ht="90" customHeight="1">
      <c r="A62" s="31" t="s">
        <v>400</v>
      </c>
      <c r="B62" s="455" t="s">
        <v>1178</v>
      </c>
      <c r="C62" s="455"/>
      <c r="D62" s="455"/>
      <c r="E62" s="82"/>
    </row>
    <row r="63" spans="1:5" ht="106.5" customHeight="1">
      <c r="A63" s="82" t="s">
        <v>256</v>
      </c>
      <c r="B63" s="455" t="s">
        <v>1179</v>
      </c>
      <c r="C63" s="455"/>
      <c r="D63" s="455"/>
      <c r="E63" s="82"/>
    </row>
    <row r="64" spans="1:5" ht="82.5" customHeight="1">
      <c r="A64" s="82" t="s">
        <v>21</v>
      </c>
      <c r="B64" s="455" t="s">
        <v>361</v>
      </c>
      <c r="C64" s="455"/>
      <c r="D64" s="455"/>
      <c r="E64" s="82"/>
    </row>
    <row r="65" spans="1:5" ht="68.25" customHeight="1">
      <c r="A65" s="82" t="s">
        <v>22</v>
      </c>
      <c r="B65" s="455" t="s">
        <v>23</v>
      </c>
      <c r="C65" s="455"/>
      <c r="D65" s="455"/>
      <c r="E65" s="82"/>
    </row>
    <row r="66" spans="1:5" ht="62.25" customHeight="1">
      <c r="A66" s="82" t="s">
        <v>24</v>
      </c>
      <c r="B66" s="455" t="s">
        <v>1180</v>
      </c>
      <c r="C66" s="455"/>
      <c r="D66" s="455"/>
      <c r="E66" s="82"/>
    </row>
    <row r="67" spans="1:5" ht="49.5" customHeight="1">
      <c r="A67" s="82" t="s">
        <v>25</v>
      </c>
      <c r="B67" s="455" t="s">
        <v>26</v>
      </c>
      <c r="C67" s="455"/>
      <c r="D67" s="455"/>
      <c r="E67" s="82"/>
    </row>
    <row r="68" spans="1:5" ht="74.25" customHeight="1">
      <c r="A68" s="82" t="s">
        <v>54</v>
      </c>
      <c r="B68" s="455" t="s">
        <v>55</v>
      </c>
      <c r="C68" s="455"/>
      <c r="D68" s="455"/>
      <c r="E68" s="82"/>
    </row>
    <row r="69" spans="1:5" ht="57" customHeight="1">
      <c r="A69" s="82" t="s">
        <v>27</v>
      </c>
      <c r="B69" s="455" t="s">
        <v>118</v>
      </c>
      <c r="C69" s="455"/>
      <c r="D69" s="455"/>
      <c r="E69" s="82"/>
    </row>
    <row r="70" spans="1:5" ht="42" customHeight="1">
      <c r="A70" s="82" t="s">
        <v>28</v>
      </c>
      <c r="B70" s="455" t="s">
        <v>324</v>
      </c>
      <c r="C70" s="455"/>
      <c r="D70" s="455"/>
      <c r="E70" s="82"/>
    </row>
    <row r="71" spans="1:5" ht="57.75" customHeight="1">
      <c r="A71" s="82" t="s">
        <v>397</v>
      </c>
      <c r="B71" s="455" t="s">
        <v>257</v>
      </c>
      <c r="C71" s="455"/>
      <c r="D71" s="455"/>
      <c r="E71" s="82"/>
    </row>
    <row r="72" spans="1:5" ht="60.75" customHeight="1">
      <c r="A72" s="235" t="s">
        <v>326</v>
      </c>
      <c r="B72" s="455" t="s">
        <v>1181</v>
      </c>
      <c r="C72" s="455"/>
      <c r="D72" s="455"/>
      <c r="E72" s="82"/>
    </row>
    <row r="73" spans="1:5" ht="60.75" customHeight="1">
      <c r="A73" s="31" t="s">
        <v>56</v>
      </c>
      <c r="B73" s="455" t="s">
        <v>57</v>
      </c>
      <c r="C73" s="455"/>
      <c r="D73" s="455"/>
      <c r="E73" s="82"/>
    </row>
    <row r="74" spans="1:11" ht="78" customHeight="1">
      <c r="A74" s="82" t="s">
        <v>60</v>
      </c>
      <c r="B74" s="455" t="s">
        <v>1182</v>
      </c>
      <c r="C74" s="455"/>
      <c r="D74" s="455"/>
      <c r="E74" s="82"/>
      <c r="K74" s="8"/>
    </row>
    <row r="75" spans="1:5" ht="54" customHeight="1">
      <c r="A75" s="82" t="s">
        <v>29</v>
      </c>
      <c r="B75" s="455" t="s">
        <v>30</v>
      </c>
      <c r="C75" s="455"/>
      <c r="D75" s="455"/>
      <c r="E75" s="82"/>
    </row>
    <row r="76" spans="1:5" ht="66.75" customHeight="1">
      <c r="A76" s="82" t="s">
        <v>31</v>
      </c>
      <c r="B76" s="455" t="s">
        <v>32</v>
      </c>
      <c r="C76" s="455"/>
      <c r="D76" s="455"/>
      <c r="E76" s="82"/>
    </row>
    <row r="77" spans="1:5" ht="58.5" customHeight="1">
      <c r="A77" s="82" t="s">
        <v>61</v>
      </c>
      <c r="B77" s="455" t="s">
        <v>365</v>
      </c>
      <c r="C77" s="455"/>
      <c r="D77" s="455"/>
      <c r="E77" s="82"/>
    </row>
    <row r="78" spans="1:5" ht="66" customHeight="1">
      <c r="A78" s="82" t="s">
        <v>564</v>
      </c>
      <c r="B78" s="455" t="s">
        <v>327</v>
      </c>
      <c r="C78" s="455"/>
      <c r="D78" s="455"/>
      <c r="E78" s="82"/>
    </row>
    <row r="79" spans="1:5" ht="52.5" customHeight="1">
      <c r="A79" s="82" t="s">
        <v>565</v>
      </c>
      <c r="B79" s="455" t="s">
        <v>481</v>
      </c>
      <c r="C79" s="455"/>
      <c r="D79" s="455"/>
      <c r="E79" s="82"/>
    </row>
    <row r="80" spans="1:5" ht="84" customHeight="1">
      <c r="A80" s="82" t="s">
        <v>566</v>
      </c>
      <c r="B80" s="455" t="s">
        <v>482</v>
      </c>
      <c r="C80" s="455"/>
      <c r="D80" s="455"/>
      <c r="E80" s="82"/>
    </row>
    <row r="81" spans="1:5" ht="58.5" customHeight="1">
      <c r="A81" s="82" t="s">
        <v>681</v>
      </c>
      <c r="B81" s="455" t="s">
        <v>395</v>
      </c>
      <c r="C81" s="455"/>
      <c r="D81" s="455"/>
      <c r="E81" s="82"/>
    </row>
    <row r="82" spans="1:5" ht="72" customHeight="1">
      <c r="A82" s="82" t="s">
        <v>530</v>
      </c>
      <c r="B82" s="455" t="s">
        <v>328</v>
      </c>
      <c r="C82" s="455"/>
      <c r="D82" s="455"/>
      <c r="E82" s="82"/>
    </row>
    <row r="83" spans="1:5" ht="144" customHeight="1">
      <c r="A83" s="82" t="s">
        <v>62</v>
      </c>
      <c r="B83" s="455" t="s">
        <v>329</v>
      </c>
      <c r="C83" s="455"/>
      <c r="D83" s="455"/>
      <c r="E83" s="82"/>
    </row>
    <row r="84" spans="1:5" ht="62.25" customHeight="1">
      <c r="A84" s="82" t="s">
        <v>317</v>
      </c>
      <c r="B84" s="455" t="s">
        <v>330</v>
      </c>
      <c r="C84" s="455"/>
      <c r="D84" s="455"/>
      <c r="E84" s="82"/>
    </row>
    <row r="85" spans="1:5" ht="66" customHeight="1">
      <c r="A85" s="82" t="s">
        <v>879</v>
      </c>
      <c r="B85" s="485" t="s">
        <v>880</v>
      </c>
      <c r="C85" s="506"/>
      <c r="D85" s="486"/>
      <c r="E85" s="82"/>
    </row>
    <row r="86" spans="1:5" ht="93.75" customHeight="1">
      <c r="A86" s="82" t="s">
        <v>675</v>
      </c>
      <c r="B86" s="455" t="s">
        <v>1096</v>
      </c>
      <c r="C86" s="455"/>
      <c r="D86" s="455"/>
      <c r="E86" s="82"/>
    </row>
    <row r="87" spans="1:5" ht="84.75" customHeight="1">
      <c r="A87" s="82" t="s">
        <v>513</v>
      </c>
      <c r="B87" s="455" t="s">
        <v>483</v>
      </c>
      <c r="C87" s="455"/>
      <c r="D87" s="455"/>
      <c r="E87" s="82"/>
    </row>
    <row r="88" spans="1:5" ht="91.5" customHeight="1">
      <c r="A88" s="82" t="s">
        <v>515</v>
      </c>
      <c r="B88" s="455" t="s">
        <v>516</v>
      </c>
      <c r="C88" s="455"/>
      <c r="D88" s="455"/>
      <c r="E88" s="82"/>
    </row>
    <row r="89" spans="1:5" ht="111.75" customHeight="1">
      <c r="A89" s="82" t="s">
        <v>514</v>
      </c>
      <c r="B89" s="455" t="s">
        <v>396</v>
      </c>
      <c r="C89" s="455"/>
      <c r="D89" s="455"/>
      <c r="E89" s="82"/>
    </row>
    <row r="90" spans="1:5" ht="71.25" customHeight="1">
      <c r="A90" s="82" t="s">
        <v>567</v>
      </c>
      <c r="B90" s="455" t="s">
        <v>366</v>
      </c>
      <c r="C90" s="455"/>
      <c r="D90" s="455"/>
      <c r="E90" s="82"/>
    </row>
    <row r="91" spans="1:5" ht="84" customHeight="1">
      <c r="A91" s="82" t="s">
        <v>569</v>
      </c>
      <c r="B91" s="455" t="s">
        <v>512</v>
      </c>
      <c r="C91" s="455"/>
      <c r="D91" s="455"/>
      <c r="E91" s="82"/>
    </row>
    <row r="92" spans="1:5" ht="102.75" customHeight="1">
      <c r="A92" s="82" t="s">
        <v>676</v>
      </c>
      <c r="B92" s="455" t="s">
        <v>368</v>
      </c>
      <c r="C92" s="455"/>
      <c r="D92" s="455"/>
      <c r="E92" s="82"/>
    </row>
    <row r="93" spans="1:5" ht="79.5" customHeight="1">
      <c r="A93" s="82" t="s">
        <v>677</v>
      </c>
      <c r="B93" s="455" t="s">
        <v>1097</v>
      </c>
      <c r="C93" s="455"/>
      <c r="D93" s="455"/>
      <c r="E93" s="82"/>
    </row>
    <row r="94" spans="1:5" ht="178.5" customHeight="1">
      <c r="A94" s="82" t="s">
        <v>679</v>
      </c>
      <c r="B94" s="455" t="s">
        <v>367</v>
      </c>
      <c r="C94" s="455"/>
      <c r="D94" s="455"/>
      <c r="E94" s="82"/>
    </row>
    <row r="95" spans="1:5" ht="62.25" customHeight="1">
      <c r="A95" s="82" t="s">
        <v>575</v>
      </c>
      <c r="B95" s="455" t="s">
        <v>394</v>
      </c>
      <c r="C95" s="455"/>
      <c r="D95" s="455"/>
      <c r="E95" s="82"/>
    </row>
    <row r="96" spans="1:5" ht="43.5" customHeight="1">
      <c r="A96" s="82" t="s">
        <v>33</v>
      </c>
      <c r="B96" s="455" t="s">
        <v>363</v>
      </c>
      <c r="C96" s="455"/>
      <c r="D96" s="455"/>
      <c r="E96" s="82"/>
    </row>
    <row r="97" spans="1:5" ht="75.75" customHeight="1">
      <c r="A97" s="89" t="s">
        <v>401</v>
      </c>
      <c r="B97" s="455" t="s">
        <v>402</v>
      </c>
      <c r="C97" s="455"/>
      <c r="D97" s="455"/>
      <c r="E97" s="82"/>
    </row>
    <row r="98" spans="1:5" ht="87" customHeight="1">
      <c r="A98" s="82" t="s">
        <v>881</v>
      </c>
      <c r="B98" s="455" t="s">
        <v>1183</v>
      </c>
      <c r="C98" s="455"/>
      <c r="D98" s="455"/>
      <c r="E98" s="82"/>
    </row>
    <row r="99" spans="1:5" ht="101.25" customHeight="1">
      <c r="A99" s="82" t="s">
        <v>34</v>
      </c>
      <c r="B99" s="455" t="s">
        <v>1184</v>
      </c>
      <c r="C99" s="455"/>
      <c r="D99" s="455"/>
      <c r="E99" s="82"/>
    </row>
    <row r="100" spans="1:5" ht="90" customHeight="1">
      <c r="A100" s="82" t="s">
        <v>35</v>
      </c>
      <c r="B100" s="455" t="s">
        <v>1185</v>
      </c>
      <c r="C100" s="455"/>
      <c r="D100" s="455"/>
      <c r="E100" s="82"/>
    </row>
    <row r="101" spans="1:5" ht="77.25" customHeight="1">
      <c r="A101" s="82" t="s">
        <v>517</v>
      </c>
      <c r="B101" s="455" t="s">
        <v>1186</v>
      </c>
      <c r="C101" s="455"/>
      <c r="D101" s="455"/>
      <c r="E101" s="82"/>
    </row>
    <row r="102" spans="1:5" ht="52.5" customHeight="1">
      <c r="A102" s="82" t="s">
        <v>36</v>
      </c>
      <c r="B102" s="455" t="s">
        <v>37</v>
      </c>
      <c r="C102" s="455"/>
      <c r="D102" s="455"/>
      <c r="E102" s="82"/>
    </row>
    <row r="103" spans="1:5" ht="100.5" customHeight="1">
      <c r="A103" s="82" t="s">
        <v>38</v>
      </c>
      <c r="B103" s="455" t="s">
        <v>1187</v>
      </c>
      <c r="C103" s="455"/>
      <c r="D103" s="455"/>
      <c r="E103" s="82"/>
    </row>
    <row r="104" spans="1:5" ht="75.75" customHeight="1">
      <c r="A104" s="82" t="s">
        <v>39</v>
      </c>
      <c r="B104" s="455" t="s">
        <v>1188</v>
      </c>
      <c r="C104" s="455"/>
      <c r="D104" s="455"/>
      <c r="E104" s="82"/>
    </row>
    <row r="105" spans="1:5" ht="87.75" customHeight="1">
      <c r="A105" s="82" t="s">
        <v>520</v>
      </c>
      <c r="B105" s="455" t="s">
        <v>1189</v>
      </c>
      <c r="C105" s="455"/>
      <c r="D105" s="455"/>
      <c r="E105" s="82"/>
    </row>
    <row r="106" spans="1:5" ht="36" customHeight="1">
      <c r="A106" s="82" t="s">
        <v>40</v>
      </c>
      <c r="B106" s="455" t="s">
        <v>41</v>
      </c>
      <c r="C106" s="455"/>
      <c r="D106" s="455"/>
      <c r="E106" s="82"/>
    </row>
    <row r="107" spans="1:5" ht="69" customHeight="1">
      <c r="A107" s="82" t="s">
        <v>42</v>
      </c>
      <c r="B107" s="455" t="s">
        <v>1190</v>
      </c>
      <c r="C107" s="455"/>
      <c r="D107" s="455"/>
      <c r="E107" s="82"/>
    </row>
    <row r="108" spans="1:5" ht="81.75" customHeight="1">
      <c r="A108" s="82" t="s">
        <v>882</v>
      </c>
      <c r="B108" s="455" t="s">
        <v>883</v>
      </c>
      <c r="C108" s="455"/>
      <c r="D108" s="455"/>
      <c r="E108" s="82"/>
    </row>
    <row r="109" spans="1:5" ht="69" customHeight="1">
      <c r="A109" s="31" t="s">
        <v>521</v>
      </c>
      <c r="B109" s="455" t="s">
        <v>1098</v>
      </c>
      <c r="C109" s="455"/>
      <c r="D109" s="455"/>
      <c r="E109" s="82"/>
    </row>
    <row r="110" spans="1:5" ht="59.25" customHeight="1">
      <c r="A110" s="82" t="s">
        <v>43</v>
      </c>
      <c r="B110" s="455" t="s">
        <v>44</v>
      </c>
      <c r="C110" s="455"/>
      <c r="D110" s="455"/>
      <c r="E110" s="82"/>
    </row>
    <row r="111" spans="1:5" ht="61.5" customHeight="1">
      <c r="A111" s="82" t="s">
        <v>682</v>
      </c>
      <c r="B111" s="455" t="s">
        <v>1191</v>
      </c>
      <c r="C111" s="455"/>
      <c r="D111" s="455"/>
      <c r="E111" s="235"/>
    </row>
    <row r="112" spans="1:5" ht="51.75" customHeight="1">
      <c r="A112" s="82" t="s">
        <v>58</v>
      </c>
      <c r="B112" s="455" t="s">
        <v>59</v>
      </c>
      <c r="C112" s="455"/>
      <c r="D112" s="455"/>
      <c r="E112" s="82"/>
    </row>
    <row r="113" spans="1:5" ht="57" customHeight="1">
      <c r="A113" s="82" t="s">
        <v>45</v>
      </c>
      <c r="B113" s="455" t="s">
        <v>393</v>
      </c>
      <c r="C113" s="455"/>
      <c r="D113" s="455"/>
      <c r="E113" s="82"/>
    </row>
    <row r="114" spans="1:5" ht="84" customHeight="1">
      <c r="A114" s="82" t="s">
        <v>331</v>
      </c>
      <c r="B114" s="455" t="s">
        <v>1192</v>
      </c>
      <c r="C114" s="455"/>
      <c r="D114" s="455"/>
      <c r="E114" s="82"/>
    </row>
    <row r="115" spans="1:5" ht="107.25" customHeight="1">
      <c r="A115" s="82" t="s">
        <v>680</v>
      </c>
      <c r="B115" s="455" t="s">
        <v>1193</v>
      </c>
      <c r="C115" s="455"/>
      <c r="D115" s="455"/>
      <c r="E115" s="236"/>
    </row>
    <row r="116" spans="1:5" ht="70.5" customHeight="1">
      <c r="A116" s="82" t="s">
        <v>47</v>
      </c>
      <c r="B116" s="455" t="s">
        <v>48</v>
      </c>
      <c r="C116" s="455"/>
      <c r="D116" s="455"/>
      <c r="E116" s="82"/>
    </row>
    <row r="117" spans="1:5" ht="74.25" customHeight="1">
      <c r="A117" s="82" t="s">
        <v>46</v>
      </c>
      <c r="B117" s="455" t="s">
        <v>398</v>
      </c>
      <c r="C117" s="455"/>
      <c r="D117" s="455"/>
      <c r="E117" s="82"/>
    </row>
    <row r="118" spans="1:5" ht="110.25" customHeight="1">
      <c r="A118" s="82" t="s">
        <v>49</v>
      </c>
      <c r="B118" s="455" t="s">
        <v>519</v>
      </c>
      <c r="C118" s="455"/>
      <c r="D118" s="455"/>
      <c r="E118" s="82"/>
    </row>
    <row r="119" spans="1:5" ht="126" customHeight="1">
      <c r="A119" s="235" t="s">
        <v>320</v>
      </c>
      <c r="B119" s="455" t="s">
        <v>1194</v>
      </c>
      <c r="C119" s="455"/>
      <c r="D119" s="455"/>
      <c r="E119" s="82"/>
    </row>
    <row r="120" spans="1:5" ht="78.75" customHeight="1">
      <c r="A120" s="82" t="s">
        <v>399</v>
      </c>
      <c r="B120" s="455" t="s">
        <v>484</v>
      </c>
      <c r="C120" s="455"/>
      <c r="D120" s="455"/>
      <c r="E120" s="82"/>
    </row>
    <row r="121" spans="1:5" ht="31.5" customHeight="1">
      <c r="A121" s="82" t="s">
        <v>50</v>
      </c>
      <c r="B121" s="455" t="s">
        <v>51</v>
      </c>
      <c r="C121" s="455"/>
      <c r="D121" s="455"/>
      <c r="E121" s="82"/>
    </row>
    <row r="122" spans="1:5" ht="113.25" customHeight="1">
      <c r="A122" s="82" t="s">
        <v>884</v>
      </c>
      <c r="B122" s="455" t="s">
        <v>885</v>
      </c>
      <c r="C122" s="455"/>
      <c r="D122" s="455"/>
      <c r="E122" s="82"/>
    </row>
    <row r="123" spans="1:5" ht="61.5" customHeight="1">
      <c r="A123" s="82" t="s">
        <v>190</v>
      </c>
      <c r="B123" s="455" t="s">
        <v>1195</v>
      </c>
      <c r="C123" s="455"/>
      <c r="D123" s="455"/>
      <c r="E123" s="82"/>
    </row>
    <row r="124" spans="1:5" ht="99" customHeight="1">
      <c r="A124" s="238" t="s">
        <v>332</v>
      </c>
      <c r="B124" s="455" t="s">
        <v>333</v>
      </c>
      <c r="C124" s="455"/>
      <c r="D124" s="455"/>
      <c r="E124" s="82"/>
    </row>
    <row r="125" spans="1:5" ht="74.25" customHeight="1">
      <c r="A125" s="82" t="s">
        <v>334</v>
      </c>
      <c r="B125" s="455" t="s">
        <v>562</v>
      </c>
      <c r="C125" s="455"/>
      <c r="D125" s="455"/>
      <c r="E125" s="82"/>
    </row>
    <row r="126" spans="1:5" ht="48" customHeight="1">
      <c r="A126" s="82" t="s">
        <v>67</v>
      </c>
      <c r="B126" s="455" t="s">
        <v>335</v>
      </c>
      <c r="C126" s="455"/>
      <c r="D126" s="455"/>
      <c r="E126" s="232"/>
    </row>
    <row r="127" spans="1:5" ht="12.75">
      <c r="A127" s="89"/>
      <c r="B127" s="89"/>
      <c r="C127" s="15"/>
      <c r="D127" s="15"/>
      <c r="E127" s="237"/>
    </row>
    <row r="128" spans="1:5" ht="12.75">
      <c r="A128" s="10" t="s">
        <v>52</v>
      </c>
      <c r="B128" s="10"/>
      <c r="C128" s="118"/>
      <c r="D128" s="118"/>
      <c r="E128" s="119"/>
    </row>
    <row r="129" spans="1:5" ht="12.75">
      <c r="A129" s="10" t="s">
        <v>804</v>
      </c>
      <c r="B129" s="10"/>
      <c r="C129" s="118"/>
      <c r="D129" s="118"/>
      <c r="E129" s="119"/>
    </row>
    <row r="130" ht="12.75">
      <c r="A130" s="10"/>
    </row>
    <row r="131" ht="12.75"/>
    <row r="132" ht="12.75"/>
    <row r="133" ht="12.75"/>
    <row r="134" ht="12.75"/>
    <row r="135" ht="12.75"/>
    <row r="136" ht="12.75"/>
    <row r="137" ht="12.75"/>
    <row r="138" ht="12.75"/>
    <row r="139" ht="12.75"/>
    <row r="140" ht="12.75"/>
    <row r="141" ht="12.75"/>
    <row r="142" ht="13.5" thickBot="1"/>
    <row r="143" spans="1:5" ht="17.25" thickBot="1">
      <c r="A143" s="452" t="s">
        <v>827</v>
      </c>
      <c r="B143" s="453"/>
      <c r="C143" s="453"/>
      <c r="D143" s="453"/>
      <c r="E143" s="454"/>
    </row>
    <row r="144" spans="1:5" ht="16.5">
      <c r="A144" s="99"/>
      <c r="B144" s="99"/>
      <c r="C144" s="99"/>
      <c r="D144" s="99"/>
      <c r="E144" s="99"/>
    </row>
    <row r="145" spans="1:5" ht="111.75" customHeight="1">
      <c r="A145" s="83" t="s">
        <v>171</v>
      </c>
      <c r="B145" s="234" t="s">
        <v>4</v>
      </c>
      <c r="C145" s="20" t="s">
        <v>828</v>
      </c>
      <c r="D145" s="500" t="s">
        <v>829</v>
      </c>
      <c r="E145" s="501"/>
    </row>
    <row r="146" spans="1:5" ht="147" customHeight="1">
      <c r="A146" s="82" t="s">
        <v>10</v>
      </c>
      <c r="B146" s="32" t="s">
        <v>1196</v>
      </c>
      <c r="C146" s="82"/>
      <c r="D146" s="485"/>
      <c r="E146" s="486"/>
    </row>
    <row r="147" spans="1:5" ht="147" customHeight="1">
      <c r="A147" s="82" t="s">
        <v>12</v>
      </c>
      <c r="B147" s="32" t="s">
        <v>1197</v>
      </c>
      <c r="C147" s="82"/>
      <c r="D147" s="485"/>
      <c r="E147" s="486"/>
    </row>
    <row r="148" spans="1:5" ht="123.75" customHeight="1">
      <c r="A148" s="82" t="s">
        <v>11</v>
      </c>
      <c r="B148" s="32" t="s">
        <v>1198</v>
      </c>
      <c r="C148" s="82"/>
      <c r="D148" s="485"/>
      <c r="E148" s="486"/>
    </row>
    <row r="149" spans="1:5" ht="105.75" customHeight="1">
      <c r="A149" s="82" t="s">
        <v>14</v>
      </c>
      <c r="B149" s="32" t="s">
        <v>1199</v>
      </c>
      <c r="C149" s="82"/>
      <c r="D149" s="485"/>
      <c r="E149" s="486"/>
    </row>
    <row r="150" spans="1:5" ht="114.75" customHeight="1">
      <c r="A150" s="82" t="s">
        <v>15</v>
      </c>
      <c r="B150" s="32" t="s">
        <v>1176</v>
      </c>
      <c r="C150" s="82"/>
      <c r="D150" s="485"/>
      <c r="E150" s="486"/>
    </row>
    <row r="151" spans="1:5" ht="129.75" customHeight="1">
      <c r="A151" s="82" t="s">
        <v>17</v>
      </c>
      <c r="B151" s="32" t="s">
        <v>1289</v>
      </c>
      <c r="C151" s="82"/>
      <c r="D151" s="485"/>
      <c r="E151" s="486"/>
    </row>
    <row r="152" spans="1:5" ht="142.5" customHeight="1">
      <c r="A152" s="82" t="s">
        <v>527</v>
      </c>
      <c r="B152" s="32" t="s">
        <v>1291</v>
      </c>
      <c r="C152" s="82"/>
      <c r="D152" s="485"/>
      <c r="E152" s="486"/>
    </row>
    <row r="153" spans="1:5" ht="178.5" customHeight="1">
      <c r="A153" s="82" t="s">
        <v>256</v>
      </c>
      <c r="B153" s="32" t="s">
        <v>1200</v>
      </c>
      <c r="C153" s="82"/>
      <c r="D153" s="485"/>
      <c r="E153" s="486"/>
    </row>
    <row r="154" spans="1:5" ht="111" customHeight="1">
      <c r="A154" s="82" t="s">
        <v>24</v>
      </c>
      <c r="B154" s="32" t="s">
        <v>1180</v>
      </c>
      <c r="C154" s="82"/>
      <c r="D154" s="485"/>
      <c r="E154" s="486"/>
    </row>
    <row r="155" spans="1:5" ht="103.5" customHeight="1">
      <c r="A155" s="235" t="s">
        <v>326</v>
      </c>
      <c r="B155" s="32" t="s">
        <v>1181</v>
      </c>
      <c r="C155" s="82"/>
      <c r="D155" s="485"/>
      <c r="E155" s="486"/>
    </row>
    <row r="156" spans="1:5" ht="133.5" customHeight="1">
      <c r="A156" s="82" t="s">
        <v>60</v>
      </c>
      <c r="B156" s="32" t="s">
        <v>1182</v>
      </c>
      <c r="C156" s="82"/>
      <c r="D156" s="485"/>
      <c r="E156" s="486"/>
    </row>
    <row r="157" spans="1:5" ht="140.25" customHeight="1">
      <c r="A157" s="82" t="s">
        <v>64</v>
      </c>
      <c r="B157" s="32" t="s">
        <v>1201</v>
      </c>
      <c r="C157" s="82"/>
      <c r="D157" s="485"/>
      <c r="E157" s="486"/>
    </row>
    <row r="158" spans="1:5" ht="143.25" customHeight="1">
      <c r="A158" s="82" t="s">
        <v>35</v>
      </c>
      <c r="B158" s="32" t="s">
        <v>1185</v>
      </c>
      <c r="C158" s="82"/>
      <c r="D158" s="485"/>
      <c r="E158" s="486"/>
    </row>
    <row r="159" spans="1:5" ht="141" customHeight="1">
      <c r="A159" s="82" t="s">
        <v>517</v>
      </c>
      <c r="B159" s="32" t="s">
        <v>1202</v>
      </c>
      <c r="C159" s="82"/>
      <c r="D159" s="485"/>
      <c r="E159" s="486"/>
    </row>
    <row r="160" spans="1:5" ht="166.5" customHeight="1">
      <c r="A160" s="82" t="s">
        <v>38</v>
      </c>
      <c r="B160" s="32" t="s">
        <v>1187</v>
      </c>
      <c r="C160" s="82"/>
      <c r="D160" s="485"/>
      <c r="E160" s="486"/>
    </row>
    <row r="161" spans="1:5" ht="126.75" customHeight="1">
      <c r="A161" s="82" t="s">
        <v>39</v>
      </c>
      <c r="B161" s="32" t="s">
        <v>1188</v>
      </c>
      <c r="C161" s="82"/>
      <c r="D161" s="485"/>
      <c r="E161" s="486"/>
    </row>
    <row r="162" spans="1:5" ht="135.75" customHeight="1">
      <c r="A162" s="82" t="s">
        <v>520</v>
      </c>
      <c r="B162" s="32" t="s">
        <v>1203</v>
      </c>
      <c r="C162" s="82"/>
      <c r="D162" s="485"/>
      <c r="E162" s="486"/>
    </row>
    <row r="163" spans="1:5" ht="101.25" customHeight="1">
      <c r="A163" s="82" t="s">
        <v>42</v>
      </c>
      <c r="B163" s="32" t="s">
        <v>1204</v>
      </c>
      <c r="C163" s="82"/>
      <c r="D163" s="485"/>
      <c r="E163" s="486"/>
    </row>
    <row r="164" spans="1:5" ht="105" customHeight="1">
      <c r="A164" s="82" t="s">
        <v>682</v>
      </c>
      <c r="B164" s="32" t="s">
        <v>1205</v>
      </c>
      <c r="C164" s="82"/>
      <c r="D164" s="485"/>
      <c r="E164" s="486"/>
    </row>
    <row r="165" spans="1:5" ht="140.25" customHeight="1">
      <c r="A165" s="82" t="s">
        <v>331</v>
      </c>
      <c r="B165" s="32" t="s">
        <v>1192</v>
      </c>
      <c r="C165" s="82"/>
      <c r="D165" s="485"/>
      <c r="E165" s="486"/>
    </row>
    <row r="166" spans="1:5" ht="192" customHeight="1">
      <c r="A166" s="82" t="s">
        <v>680</v>
      </c>
      <c r="B166" s="32" t="s">
        <v>1193</v>
      </c>
      <c r="C166" s="82"/>
      <c r="D166" s="485"/>
      <c r="E166" s="486"/>
    </row>
    <row r="167" spans="1:5" ht="229.5" customHeight="1">
      <c r="A167" s="235" t="s">
        <v>320</v>
      </c>
      <c r="B167" s="32" t="s">
        <v>1206</v>
      </c>
      <c r="C167" s="82"/>
      <c r="D167" s="485"/>
      <c r="E167" s="486"/>
    </row>
    <row r="168" spans="1:5" ht="93" customHeight="1">
      <c r="A168" s="82" t="s">
        <v>190</v>
      </c>
      <c r="B168" s="32" t="s">
        <v>1207</v>
      </c>
      <c r="C168" s="82"/>
      <c r="D168" s="485"/>
      <c r="E168" s="486"/>
    </row>
    <row r="169" ht="13.5" thickBot="1">
      <c r="B169" s="32"/>
    </row>
    <row r="170" spans="1:5" ht="17.25" thickBot="1">
      <c r="A170" s="452" t="s">
        <v>830</v>
      </c>
      <c r="B170" s="453"/>
      <c r="C170" s="453"/>
      <c r="D170" s="453"/>
      <c r="E170" s="454"/>
    </row>
    <row r="172" spans="1:5" ht="63.75">
      <c r="A172" s="502" t="s">
        <v>1</v>
      </c>
      <c r="B172" s="503"/>
      <c r="C172" s="20" t="s">
        <v>99</v>
      </c>
      <c r="D172" s="414" t="s">
        <v>812</v>
      </c>
      <c r="E172" s="414"/>
    </row>
    <row r="173" spans="1:5" ht="26.25" customHeight="1">
      <c r="A173" s="447" t="s">
        <v>592</v>
      </c>
      <c r="B173" s="448"/>
      <c r="C173" s="20"/>
      <c r="D173" s="489"/>
      <c r="E173" s="489"/>
    </row>
    <row r="174" spans="1:5" ht="12.75">
      <c r="A174" s="498" t="s">
        <v>440</v>
      </c>
      <c r="B174" s="499"/>
      <c r="C174" s="22"/>
      <c r="D174" s="489"/>
      <c r="E174" s="489"/>
    </row>
    <row r="175" ht="13.5" thickBot="1"/>
    <row r="176" spans="1:5" ht="17.25" thickBot="1">
      <c r="A176" s="452" t="s">
        <v>831</v>
      </c>
      <c r="B176" s="453"/>
      <c r="C176" s="453"/>
      <c r="D176" s="453"/>
      <c r="E176" s="454"/>
    </row>
    <row r="177" spans="1:2" ht="12.75">
      <c r="A177" s="10"/>
      <c r="B177" s="10"/>
    </row>
    <row r="178" spans="1:5" ht="63.75">
      <c r="A178" s="6" t="s">
        <v>1</v>
      </c>
      <c r="B178" s="6" t="s">
        <v>4</v>
      </c>
      <c r="C178" s="16" t="s">
        <v>5</v>
      </c>
      <c r="D178" s="16" t="s">
        <v>814</v>
      </c>
      <c r="E178" s="16" t="s">
        <v>7</v>
      </c>
    </row>
    <row r="179" spans="1:5" ht="134.25" customHeight="1">
      <c r="A179" s="2" t="s">
        <v>46</v>
      </c>
      <c r="B179" s="80" t="s">
        <v>485</v>
      </c>
      <c r="C179" s="21"/>
      <c r="D179" s="21"/>
      <c r="E179" s="23"/>
    </row>
    <row r="180" spans="1:5" ht="144" customHeight="1">
      <c r="A180" s="5" t="s">
        <v>65</v>
      </c>
      <c r="B180" s="80" t="s">
        <v>66</v>
      </c>
      <c r="C180" s="22"/>
      <c r="D180" s="22"/>
      <c r="E180" s="26"/>
    </row>
    <row r="181" spans="1:2" ht="13.5" thickBot="1">
      <c r="A181" s="89"/>
      <c r="B181" s="15"/>
    </row>
    <row r="182" spans="1:5" ht="17.25" thickBot="1">
      <c r="A182" s="452" t="s">
        <v>832</v>
      </c>
      <c r="B182" s="453"/>
      <c r="C182" s="453"/>
      <c r="D182" s="453"/>
      <c r="E182" s="454"/>
    </row>
    <row r="183" spans="1:2" ht="12.75">
      <c r="A183" s="10"/>
      <c r="B183" s="10"/>
    </row>
    <row r="184" spans="1:5" ht="35.25" customHeight="1">
      <c r="A184" s="482" t="s">
        <v>388</v>
      </c>
      <c r="B184" s="483"/>
      <c r="C184" s="483"/>
      <c r="D184" s="483"/>
      <c r="E184" s="484"/>
    </row>
    <row r="185" spans="1:2" ht="13.5" thickBot="1">
      <c r="A185" s="89"/>
      <c r="B185" s="15"/>
    </row>
    <row r="186" spans="1:5" ht="17.25" thickBot="1">
      <c r="A186" s="452" t="s">
        <v>833</v>
      </c>
      <c r="B186" s="453"/>
      <c r="C186" s="453"/>
      <c r="D186" s="453"/>
      <c r="E186" s="454"/>
    </row>
    <row r="187" spans="1:2" ht="12.75">
      <c r="A187" s="10"/>
      <c r="B187" s="10"/>
    </row>
    <row r="188" spans="1:5" ht="48" customHeight="1">
      <c r="A188" s="83" t="s">
        <v>1</v>
      </c>
      <c r="B188" s="83" t="s">
        <v>816</v>
      </c>
      <c r="C188" s="20" t="s">
        <v>441</v>
      </c>
      <c r="D188" s="414" t="s">
        <v>68</v>
      </c>
      <c r="E188" s="414"/>
    </row>
    <row r="189" spans="1:5" ht="81" customHeight="1">
      <c r="A189" s="25" t="s">
        <v>69</v>
      </c>
      <c r="B189" s="32" t="s">
        <v>486</v>
      </c>
      <c r="C189" s="83">
        <v>20</v>
      </c>
      <c r="D189" s="489"/>
      <c r="E189" s="489"/>
    </row>
    <row r="190" spans="1:5" ht="81" customHeight="1">
      <c r="A190" s="25" t="s">
        <v>886</v>
      </c>
      <c r="B190" s="32" t="s">
        <v>887</v>
      </c>
      <c r="C190" s="83">
        <v>10</v>
      </c>
      <c r="D190" s="504"/>
      <c r="E190" s="505"/>
    </row>
    <row r="191" spans="1:5" s="11" customFormat="1" ht="44.25" customHeight="1">
      <c r="A191" s="25" t="s">
        <v>70</v>
      </c>
      <c r="B191" s="32" t="s">
        <v>486</v>
      </c>
      <c r="C191" s="83">
        <v>20</v>
      </c>
      <c r="D191" s="489"/>
      <c r="E191" s="489"/>
    </row>
    <row r="192" spans="1:5" s="11" customFormat="1" ht="13.5" thickBot="1">
      <c r="A192" s="45"/>
      <c r="B192" s="46"/>
      <c r="C192" s="47"/>
      <c r="D192" s="47"/>
      <c r="E192" s="48"/>
    </row>
    <row r="193" spans="1:5" s="11" customFormat="1" ht="17.25" thickBot="1">
      <c r="A193" s="452" t="s">
        <v>834</v>
      </c>
      <c r="B193" s="453"/>
      <c r="C193" s="453"/>
      <c r="D193" s="453"/>
      <c r="E193" s="454"/>
    </row>
    <row r="194" spans="1:5" s="11" customFormat="1" ht="12.75">
      <c r="A194" s="14"/>
      <c r="B194" s="14"/>
      <c r="C194" s="12"/>
      <c r="D194" s="12"/>
      <c r="E194" s="13"/>
    </row>
    <row r="195" spans="1:5" s="11" customFormat="1" ht="12.75">
      <c r="A195" s="449" t="s">
        <v>1</v>
      </c>
      <c r="B195" s="450"/>
      <c r="C195" s="451" t="s">
        <v>71</v>
      </c>
      <c r="D195" s="451"/>
      <c r="E195" s="451"/>
    </row>
    <row r="196" spans="1:5" s="11" customFormat="1" ht="12.75">
      <c r="A196" s="449"/>
      <c r="B196" s="450"/>
      <c r="C196" s="451"/>
      <c r="D196" s="451"/>
      <c r="E196" s="451"/>
    </row>
    <row r="197" spans="1:5" s="11" customFormat="1" ht="12.75">
      <c r="A197" s="449"/>
      <c r="B197" s="450"/>
      <c r="C197" s="451"/>
      <c r="D197" s="451"/>
      <c r="E197" s="451"/>
    </row>
    <row r="198" spans="1:5" s="11" customFormat="1" ht="12.75">
      <c r="A198" s="487"/>
      <c r="B198" s="488"/>
      <c r="C198" s="451"/>
      <c r="D198" s="451"/>
      <c r="E198" s="451"/>
    </row>
    <row r="199" spans="1:5" ht="12.75">
      <c r="A199" s="477" t="s">
        <v>405</v>
      </c>
      <c r="B199" s="478"/>
      <c r="C199" s="478"/>
      <c r="D199" s="478"/>
      <c r="E199" s="479"/>
    </row>
    <row r="200" spans="1:5" ht="13.5" thickBot="1">
      <c r="A200" s="11"/>
      <c r="B200" s="11"/>
      <c r="C200" s="12"/>
      <c r="D200" s="12"/>
      <c r="E200" s="13"/>
    </row>
    <row r="201" spans="1:5" ht="17.25" thickBot="1">
      <c r="A201" s="452" t="s">
        <v>568</v>
      </c>
      <c r="B201" s="453"/>
      <c r="C201" s="453"/>
      <c r="D201" s="453"/>
      <c r="E201" s="454"/>
    </row>
    <row r="202" spans="1:2" ht="12.75">
      <c r="A202" s="10"/>
      <c r="B202" s="10"/>
    </row>
    <row r="203" spans="1:5" ht="12.75">
      <c r="A203" s="49" t="s">
        <v>72</v>
      </c>
      <c r="B203" s="49" t="s">
        <v>73</v>
      </c>
      <c r="C203" s="49" t="s">
        <v>74</v>
      </c>
      <c r="D203" s="49" t="s">
        <v>75</v>
      </c>
      <c r="E203" s="50" t="s">
        <v>76</v>
      </c>
    </row>
    <row r="204" spans="1:5" ht="12.75">
      <c r="A204" s="51"/>
      <c r="B204" s="51"/>
      <c r="C204" s="7"/>
      <c r="D204" s="7"/>
      <c r="E204" s="44"/>
    </row>
    <row r="205" spans="1:5" ht="12.75">
      <c r="A205" s="51"/>
      <c r="B205" s="51"/>
      <c r="C205" s="7"/>
      <c r="D205" s="7"/>
      <c r="E205" s="44"/>
    </row>
    <row r="206" spans="1:5" ht="12.75">
      <c r="A206" s="51"/>
      <c r="B206" s="51"/>
      <c r="C206" s="7"/>
      <c r="D206" s="7"/>
      <c r="E206" s="44"/>
    </row>
    <row r="207" ht="13.5" thickBot="1"/>
    <row r="208" spans="1:5" ht="17.25" thickBot="1">
      <c r="A208" s="452" t="s">
        <v>391</v>
      </c>
      <c r="B208" s="453"/>
      <c r="C208" s="453"/>
      <c r="D208" s="453"/>
      <c r="E208" s="454"/>
    </row>
    <row r="209" spans="1:2" ht="12.75">
      <c r="A209" s="10"/>
      <c r="B209" s="10"/>
    </row>
    <row r="210" spans="1:5" ht="12.75">
      <c r="A210" s="474" t="s">
        <v>77</v>
      </c>
      <c r="B210" s="475"/>
      <c r="C210" s="476" t="s">
        <v>94</v>
      </c>
      <c r="D210" s="476"/>
      <c r="E210" s="476"/>
    </row>
    <row r="211" spans="1:5" ht="29.25" customHeight="1">
      <c r="A211" s="472" t="s">
        <v>364</v>
      </c>
      <c r="B211" s="473"/>
      <c r="C211" s="456" t="s">
        <v>1261</v>
      </c>
      <c r="D211" s="457"/>
      <c r="E211" s="458"/>
    </row>
    <row r="212" spans="1:5" ht="29.25" customHeight="1">
      <c r="A212" s="480" t="s">
        <v>386</v>
      </c>
      <c r="B212" s="481"/>
      <c r="C212" s="456" t="s">
        <v>888</v>
      </c>
      <c r="D212" s="457"/>
      <c r="E212" s="458"/>
    </row>
    <row r="213" spans="1:5" ht="29.25" customHeight="1">
      <c r="A213" s="447" t="s">
        <v>522</v>
      </c>
      <c r="B213" s="448"/>
      <c r="C213" s="456" t="s">
        <v>338</v>
      </c>
      <c r="D213" s="457"/>
      <c r="E213" s="458"/>
    </row>
    <row r="214" spans="1:5" ht="29.25" customHeight="1">
      <c r="A214" s="447" t="s">
        <v>591</v>
      </c>
      <c r="B214" s="448"/>
      <c r="C214" s="456" t="s">
        <v>338</v>
      </c>
      <c r="D214" s="457"/>
      <c r="E214" s="458"/>
    </row>
    <row r="215" spans="1:5" ht="29.25" customHeight="1">
      <c r="A215" s="447" t="s">
        <v>523</v>
      </c>
      <c r="B215" s="448"/>
      <c r="C215" s="456" t="s">
        <v>338</v>
      </c>
      <c r="D215" s="457"/>
      <c r="E215" s="458"/>
    </row>
    <row r="216" spans="1:5" ht="29.25" customHeight="1">
      <c r="A216" s="447" t="s">
        <v>803</v>
      </c>
      <c r="B216" s="448"/>
      <c r="C216" s="456" t="s">
        <v>338</v>
      </c>
      <c r="D216" s="457"/>
      <c r="E216" s="458"/>
    </row>
    <row r="217" spans="1:5" ht="29.25" customHeight="1">
      <c r="A217" s="447" t="s">
        <v>524</v>
      </c>
      <c r="B217" s="448"/>
      <c r="C217" s="456" t="s">
        <v>338</v>
      </c>
      <c r="D217" s="457"/>
      <c r="E217" s="458"/>
    </row>
    <row r="218" spans="1:5" ht="29.25" customHeight="1">
      <c r="A218" s="447" t="s">
        <v>563</v>
      </c>
      <c r="B218" s="448"/>
      <c r="C218" s="456" t="s">
        <v>338</v>
      </c>
      <c r="D218" s="457"/>
      <c r="E218" s="458"/>
    </row>
    <row r="219" spans="1:2" ht="12.75">
      <c r="A219" s="10"/>
      <c r="B219" s="10"/>
    </row>
    <row r="220" spans="1:5" ht="12.75">
      <c r="A220" s="446" t="s">
        <v>404</v>
      </c>
      <c r="B220" s="446"/>
      <c r="C220" s="446"/>
      <c r="D220" s="446"/>
      <c r="E220" s="446"/>
    </row>
  </sheetData>
  <sheetProtection selectLockedCells="1" selectUnlockedCells="1"/>
  <mergeCells count="185">
    <mergeCell ref="B117:D117"/>
    <mergeCell ref="B118:D118"/>
    <mergeCell ref="B102:D102"/>
    <mergeCell ref="B105:D105"/>
    <mergeCell ref="B107:D107"/>
    <mergeCell ref="B99:D99"/>
    <mergeCell ref="B109:D109"/>
    <mergeCell ref="B106:D106"/>
    <mergeCell ref="B100:D100"/>
    <mergeCell ref="B116:D116"/>
    <mergeCell ref="B71:D71"/>
    <mergeCell ref="B72:D72"/>
    <mergeCell ref="B74:D74"/>
    <mergeCell ref="B76:D76"/>
    <mergeCell ref="B75:D75"/>
    <mergeCell ref="B97:D97"/>
    <mergeCell ref="B91:D91"/>
    <mergeCell ref="B68:D68"/>
    <mergeCell ref="B73:D73"/>
    <mergeCell ref="B69:D69"/>
    <mergeCell ref="D190:E190"/>
    <mergeCell ref="B85:D85"/>
    <mergeCell ref="B98:D98"/>
    <mergeCell ref="B108:D108"/>
    <mergeCell ref="B122:D122"/>
    <mergeCell ref="D166:E166"/>
    <mergeCell ref="B90:D90"/>
    <mergeCell ref="B62:D62"/>
    <mergeCell ref="B63:D63"/>
    <mergeCell ref="B65:D65"/>
    <mergeCell ref="B66:D66"/>
    <mergeCell ref="B67:D67"/>
    <mergeCell ref="B64:D64"/>
    <mergeCell ref="B56:D56"/>
    <mergeCell ref="B57:D57"/>
    <mergeCell ref="B58:D58"/>
    <mergeCell ref="B59:D59"/>
    <mergeCell ref="B60:D60"/>
    <mergeCell ref="B61:D61"/>
    <mergeCell ref="B70:D70"/>
    <mergeCell ref="B47:D47"/>
    <mergeCell ref="B46:D46"/>
    <mergeCell ref="B48:D48"/>
    <mergeCell ref="B49:D49"/>
    <mergeCell ref="B50:D50"/>
    <mergeCell ref="B51:D51"/>
    <mergeCell ref="B52:D52"/>
    <mergeCell ref="B53:D53"/>
    <mergeCell ref="B54:D54"/>
    <mergeCell ref="D148:E148"/>
    <mergeCell ref="D147:E147"/>
    <mergeCell ref="D164:E164"/>
    <mergeCell ref="D165:E165"/>
    <mergeCell ref="D146:E146"/>
    <mergeCell ref="D157:E157"/>
    <mergeCell ref="D162:E162"/>
    <mergeCell ref="D156:E156"/>
    <mergeCell ref="D154:E154"/>
    <mergeCell ref="D155:E155"/>
    <mergeCell ref="A172:B172"/>
    <mergeCell ref="D172:E172"/>
    <mergeCell ref="D159:E159"/>
    <mergeCell ref="D160:E160"/>
    <mergeCell ref="D163:E163"/>
    <mergeCell ref="D161:E161"/>
    <mergeCell ref="A170:E170"/>
    <mergeCell ref="D153:E153"/>
    <mergeCell ref="B114:D114"/>
    <mergeCell ref="B121:D121"/>
    <mergeCell ref="B123:D123"/>
    <mergeCell ref="B111:D111"/>
    <mergeCell ref="B112:D112"/>
    <mergeCell ref="B113:D113"/>
    <mergeCell ref="D151:E151"/>
    <mergeCell ref="D152:E152"/>
    <mergeCell ref="A143:E143"/>
    <mergeCell ref="D149:E149"/>
    <mergeCell ref="D150:E150"/>
    <mergeCell ref="B103:D103"/>
    <mergeCell ref="B104:D104"/>
    <mergeCell ref="B77:D77"/>
    <mergeCell ref="B78:D78"/>
    <mergeCell ref="B79:D79"/>
    <mergeCell ref="B80:D80"/>
    <mergeCell ref="B83:D83"/>
    <mergeCell ref="D145:E145"/>
    <mergeCell ref="A176:E176"/>
    <mergeCell ref="D173:E173"/>
    <mergeCell ref="B125:D125"/>
    <mergeCell ref="B81:D81"/>
    <mergeCell ref="B82:D82"/>
    <mergeCell ref="B86:D86"/>
    <mergeCell ref="B87:D87"/>
    <mergeCell ref="B88:D88"/>
    <mergeCell ref="B96:D96"/>
    <mergeCell ref="B110:D110"/>
    <mergeCell ref="A44:E44"/>
    <mergeCell ref="A218:B218"/>
    <mergeCell ref="C218:E218"/>
    <mergeCell ref="B124:D124"/>
    <mergeCell ref="A197:B197"/>
    <mergeCell ref="A174:B174"/>
    <mergeCell ref="D174:E174"/>
    <mergeCell ref="B126:D126"/>
    <mergeCell ref="D158:E158"/>
    <mergeCell ref="B84:D84"/>
    <mergeCell ref="A173:B173"/>
    <mergeCell ref="B89:D89"/>
    <mergeCell ref="B94:D94"/>
    <mergeCell ref="B95:D95"/>
    <mergeCell ref="B101:D101"/>
    <mergeCell ref="B115:D115"/>
    <mergeCell ref="B120:D120"/>
    <mergeCell ref="B119:D119"/>
    <mergeCell ref="B92:D92"/>
    <mergeCell ref="B93:D93"/>
    <mergeCell ref="A31:E31"/>
    <mergeCell ref="A33:E33"/>
    <mergeCell ref="A35:E35"/>
    <mergeCell ref="A37:E37"/>
    <mergeCell ref="A39:C39"/>
    <mergeCell ref="A42:C42"/>
    <mergeCell ref="A41:C41"/>
    <mergeCell ref="A40:C40"/>
    <mergeCell ref="A184:E184"/>
    <mergeCell ref="D167:E167"/>
    <mergeCell ref="D168:E168"/>
    <mergeCell ref="A198:B198"/>
    <mergeCell ref="D189:E189"/>
    <mergeCell ref="A186:E186"/>
    <mergeCell ref="D188:E188"/>
    <mergeCell ref="A196:B196"/>
    <mergeCell ref="C198:E198"/>
    <mergeCell ref="D191:E191"/>
    <mergeCell ref="A193:E193"/>
    <mergeCell ref="C196:E196"/>
    <mergeCell ref="A210:B210"/>
    <mergeCell ref="C210:E210"/>
    <mergeCell ref="A199:E199"/>
    <mergeCell ref="C212:E212"/>
    <mergeCell ref="A208:E208"/>
    <mergeCell ref="A212:B212"/>
    <mergeCell ref="C211:E211"/>
    <mergeCell ref="A201:E201"/>
    <mergeCell ref="A211:B211"/>
    <mergeCell ref="C215:E215"/>
    <mergeCell ref="C213:E213"/>
    <mergeCell ref="A214:B214"/>
    <mergeCell ref="A215:B215"/>
    <mergeCell ref="A213:B213"/>
    <mergeCell ref="C214:E214"/>
    <mergeCell ref="A1:E1"/>
    <mergeCell ref="A2:E2"/>
    <mergeCell ref="B4:E4"/>
    <mergeCell ref="A6:E6"/>
    <mergeCell ref="A8:E8"/>
    <mergeCell ref="A10:E10"/>
    <mergeCell ref="B12:E12"/>
    <mergeCell ref="B13:E13"/>
    <mergeCell ref="B16:E16"/>
    <mergeCell ref="A16:A19"/>
    <mergeCell ref="B14:E14"/>
    <mergeCell ref="B17:E17"/>
    <mergeCell ref="B19:E19"/>
    <mergeCell ref="B18:E18"/>
    <mergeCell ref="A28:E28"/>
    <mergeCell ref="A30:E30"/>
    <mergeCell ref="A21:E21"/>
    <mergeCell ref="A27:E27"/>
    <mergeCell ref="A23:E23"/>
    <mergeCell ref="A22:E22"/>
    <mergeCell ref="A24:E24"/>
    <mergeCell ref="A25:E25"/>
    <mergeCell ref="A26:E26"/>
    <mergeCell ref="A29:E29"/>
    <mergeCell ref="A220:E220"/>
    <mergeCell ref="A217:B217"/>
    <mergeCell ref="A195:B195"/>
    <mergeCell ref="C195:E195"/>
    <mergeCell ref="A182:E182"/>
    <mergeCell ref="B55:D55"/>
    <mergeCell ref="A216:B216"/>
    <mergeCell ref="C217:E217"/>
    <mergeCell ref="C216:E216"/>
    <mergeCell ref="C197:E197"/>
  </mergeCells>
  <printOptions horizontalCentered="1"/>
  <pageMargins left="0" right="0" top="0.7874015748031497" bottom="0.7874015748031497" header="0.5118110236220472" footer="0"/>
  <pageSetup horizontalDpi="600" verticalDpi="600" orientation="portrait" scale="65" r:id="rId2"/>
  <headerFooter alignWithMargins="0">
    <oddFooter>&amp;C&amp;A&amp;RPágina &amp;P</oddFooter>
  </headerFooter>
  <drawing r:id="rId1"/>
</worksheet>
</file>

<file path=xl/worksheets/sheet12.xml><?xml version="1.0" encoding="utf-8"?>
<worksheet xmlns="http://schemas.openxmlformats.org/spreadsheetml/2006/main" xmlns:r="http://schemas.openxmlformats.org/officeDocument/2006/relationships">
  <dimension ref="A1:E148"/>
  <sheetViews>
    <sheetView zoomScalePageLayoutView="0" workbookViewId="0" topLeftCell="A133">
      <selection activeCell="D107" sqref="D107:E107"/>
    </sheetView>
  </sheetViews>
  <sheetFormatPr defaultColWidth="11.421875" defaultRowHeight="12.75"/>
  <cols>
    <col min="1" max="1" width="24.8515625" style="0" bestFit="1" customWidth="1"/>
    <col min="2" max="2" width="30.57421875" style="0" customWidth="1"/>
    <col min="3" max="3" width="11.140625" style="0" bestFit="1" customWidth="1"/>
    <col min="4" max="4" width="11.7109375" style="0" bestFit="1" customWidth="1"/>
    <col min="5" max="5" width="80.421875" style="0" customWidth="1"/>
  </cols>
  <sheetData>
    <row r="1" spans="1:5" ht="16.5">
      <c r="A1" s="468" t="s">
        <v>866</v>
      </c>
      <c r="B1" s="468"/>
      <c r="C1" s="468"/>
      <c r="D1" s="468"/>
      <c r="E1" s="468"/>
    </row>
    <row r="2" spans="1:5" ht="13.5" thickBot="1">
      <c r="A2" s="470" t="s">
        <v>994</v>
      </c>
      <c r="B2" s="470"/>
      <c r="C2" s="470"/>
      <c r="D2" s="470"/>
      <c r="E2" s="470"/>
    </row>
    <row r="3" spans="1:5" ht="12.75">
      <c r="A3" s="4"/>
      <c r="B3" s="4"/>
      <c r="C3" s="8"/>
      <c r="D3" s="8"/>
      <c r="E3" s="9"/>
    </row>
    <row r="4" spans="1:5" ht="12.75">
      <c r="A4" s="10" t="s">
        <v>0</v>
      </c>
      <c r="B4" s="471"/>
      <c r="C4" s="471"/>
      <c r="D4" s="471"/>
      <c r="E4" s="471"/>
    </row>
    <row r="5" spans="1:5" ht="13.5" thickBot="1">
      <c r="A5" s="143" t="s">
        <v>656</v>
      </c>
      <c r="B5" s="4"/>
      <c r="C5" s="8"/>
      <c r="D5" s="8"/>
      <c r="E5" s="9"/>
    </row>
    <row r="6" spans="1:5" ht="17.25" thickBot="1">
      <c r="A6" s="452" t="s">
        <v>151</v>
      </c>
      <c r="B6" s="453"/>
      <c r="C6" s="453"/>
      <c r="D6" s="453"/>
      <c r="E6" s="454"/>
    </row>
    <row r="7" spans="1:5" ht="12.75">
      <c r="A7" s="10"/>
      <c r="B7" s="10"/>
      <c r="C7" s="8"/>
      <c r="D7" s="8"/>
      <c r="E7" s="9"/>
    </row>
    <row r="8" spans="1:5" ht="12.75">
      <c r="A8" s="455" t="s">
        <v>889</v>
      </c>
      <c r="B8" s="455"/>
      <c r="C8" s="455"/>
      <c r="D8" s="455"/>
      <c r="E8" s="455"/>
    </row>
    <row r="9" spans="1:5" ht="13.5" thickBot="1">
      <c r="A9" s="4"/>
      <c r="B9" s="4"/>
      <c r="C9" s="8"/>
      <c r="D9" s="8"/>
      <c r="E9" s="9"/>
    </row>
    <row r="10" spans="1:5" ht="17.25" thickBot="1">
      <c r="A10" s="452" t="s">
        <v>152</v>
      </c>
      <c r="B10" s="453"/>
      <c r="C10" s="453"/>
      <c r="D10" s="453"/>
      <c r="E10" s="454"/>
    </row>
    <row r="11" spans="1:5" ht="12.75">
      <c r="A11" s="219"/>
      <c r="B11" s="219"/>
      <c r="C11" s="217"/>
      <c r="D11" s="217"/>
      <c r="E11" s="218"/>
    </row>
    <row r="12" spans="1:5" ht="12.75">
      <c r="A12" s="220" t="s">
        <v>153</v>
      </c>
      <c r="B12" s="465" t="str">
        <f>A1</f>
        <v>LOTERIA DE BOGOTA</v>
      </c>
      <c r="C12" s="465"/>
      <c r="D12" s="465"/>
      <c r="E12" s="465"/>
    </row>
    <row r="13" spans="1:5" ht="12.75">
      <c r="A13" s="220" t="s">
        <v>154</v>
      </c>
      <c r="B13" s="465" t="s">
        <v>899</v>
      </c>
      <c r="C13" s="465"/>
      <c r="D13" s="465"/>
      <c r="E13" s="465"/>
    </row>
    <row r="14" spans="1:5" ht="12.75">
      <c r="A14" s="220" t="s">
        <v>155</v>
      </c>
      <c r="B14" s="465" t="str">
        <f>B12</f>
        <v>LOTERIA DE BOGOTA</v>
      </c>
      <c r="C14" s="465"/>
      <c r="D14" s="465"/>
      <c r="E14" s="465"/>
    </row>
    <row r="15" spans="1:5" ht="12.75">
      <c r="A15" s="217"/>
      <c r="B15" s="217"/>
      <c r="C15" s="217"/>
      <c r="D15" s="217"/>
      <c r="E15" s="218"/>
    </row>
    <row r="16" spans="1:5" ht="12.75">
      <c r="A16" s="322" t="s">
        <v>184</v>
      </c>
      <c r="B16" s="455" t="s">
        <v>897</v>
      </c>
      <c r="C16" s="455"/>
      <c r="D16" s="455"/>
      <c r="E16" s="455"/>
    </row>
    <row r="17" spans="1:5" ht="23.25" customHeight="1">
      <c r="A17" s="323"/>
      <c r="B17" s="480" t="s">
        <v>1208</v>
      </c>
      <c r="C17" s="517"/>
      <c r="D17" s="517"/>
      <c r="E17" s="481"/>
    </row>
    <row r="18" spans="1:5" ht="12.75">
      <c r="A18" s="323"/>
      <c r="B18" s="467" t="s">
        <v>191</v>
      </c>
      <c r="C18" s="467"/>
      <c r="D18" s="467"/>
      <c r="E18" s="467"/>
    </row>
    <row r="19" spans="1:5" ht="12.75">
      <c r="A19" s="324"/>
      <c r="B19" s="467" t="s">
        <v>747</v>
      </c>
      <c r="C19" s="467"/>
      <c r="D19" s="467"/>
      <c r="E19" s="467"/>
    </row>
    <row r="20" spans="1:5" ht="13.5" thickBot="1">
      <c r="A20" s="221"/>
      <c r="B20" s="15"/>
      <c r="C20" s="15"/>
      <c r="D20" s="15"/>
      <c r="E20" s="15"/>
    </row>
    <row r="21" spans="1:5" ht="16.5">
      <c r="A21" s="514" t="s">
        <v>185</v>
      </c>
      <c r="B21" s="515"/>
      <c r="C21" s="515"/>
      <c r="D21" s="515"/>
      <c r="E21" s="516"/>
    </row>
    <row r="22" spans="1:5" ht="72" customHeight="1">
      <c r="A22" s="455" t="s">
        <v>898</v>
      </c>
      <c r="B22" s="455"/>
      <c r="C22" s="455"/>
      <c r="D22" s="455"/>
      <c r="E22" s="455"/>
    </row>
    <row r="23" spans="1:5" ht="36.75" customHeight="1">
      <c r="A23" s="455" t="s">
        <v>900</v>
      </c>
      <c r="B23" s="455"/>
      <c r="C23" s="455"/>
      <c r="D23" s="455"/>
      <c r="E23" s="455"/>
    </row>
    <row r="24" spans="1:5" ht="13.5" thickBot="1">
      <c r="A24" s="4"/>
      <c r="B24" s="4"/>
      <c r="C24" s="8"/>
      <c r="D24" s="8"/>
      <c r="E24" s="9"/>
    </row>
    <row r="25" spans="1:5" ht="17.25" thickBot="1">
      <c r="A25" s="452" t="s">
        <v>205</v>
      </c>
      <c r="B25" s="453"/>
      <c r="C25" s="453"/>
      <c r="D25" s="453"/>
      <c r="E25" s="454"/>
    </row>
    <row r="26" spans="1:5" ht="12.75">
      <c r="A26" s="4"/>
      <c r="B26" s="4"/>
      <c r="C26" s="8"/>
      <c r="D26" s="8"/>
      <c r="E26" s="9"/>
    </row>
    <row r="27" spans="1:5" ht="12.75">
      <c r="A27" s="493" t="s">
        <v>1130</v>
      </c>
      <c r="B27" s="494"/>
      <c r="C27" s="494"/>
      <c r="D27" s="494"/>
      <c r="E27" s="495"/>
    </row>
    <row r="28" spans="1:5" ht="13.5" thickBot="1">
      <c r="A28" s="156"/>
      <c r="B28" s="157"/>
      <c r="C28" s="157"/>
      <c r="D28" s="157"/>
      <c r="E28" s="158"/>
    </row>
    <row r="29" spans="1:5" ht="17.25" thickBot="1">
      <c r="A29" s="452" t="s">
        <v>159</v>
      </c>
      <c r="B29" s="453"/>
      <c r="C29" s="453"/>
      <c r="D29" s="453"/>
      <c r="E29" s="454"/>
    </row>
    <row r="30" spans="1:5" ht="12.75">
      <c r="A30" s="10"/>
      <c r="B30" s="10"/>
      <c r="C30" s="8"/>
      <c r="D30" s="8"/>
      <c r="E30" s="9"/>
    </row>
    <row r="31" spans="1:5" ht="63.75" customHeight="1">
      <c r="A31" s="496" t="s">
        <v>1</v>
      </c>
      <c r="B31" s="496"/>
      <c r="C31" s="496"/>
      <c r="D31" s="215" t="s">
        <v>2</v>
      </c>
      <c r="E31" s="20" t="s">
        <v>901</v>
      </c>
    </row>
    <row r="32" spans="1:5" ht="228" customHeight="1">
      <c r="A32" s="447" t="s">
        <v>911</v>
      </c>
      <c r="B32" s="497"/>
      <c r="C32" s="448"/>
      <c r="D32" s="25" t="s">
        <v>3</v>
      </c>
      <c r="E32" s="233"/>
    </row>
    <row r="33" spans="1:5" ht="54.75" customHeight="1" thickBot="1">
      <c r="A33" s="447" t="s">
        <v>1210</v>
      </c>
      <c r="B33" s="497"/>
      <c r="C33" s="448"/>
      <c r="D33" s="25" t="s">
        <v>1209</v>
      </c>
      <c r="E33" s="233"/>
    </row>
    <row r="34" spans="1:5" ht="17.25" thickBot="1">
      <c r="A34" s="452" t="s">
        <v>207</v>
      </c>
      <c r="B34" s="453"/>
      <c r="C34" s="453"/>
      <c r="D34" s="453"/>
      <c r="E34" s="454"/>
    </row>
    <row r="35" spans="1:5" ht="12.75">
      <c r="A35" s="10"/>
      <c r="B35" s="10"/>
      <c r="C35" s="8"/>
      <c r="D35" s="8"/>
      <c r="E35" s="9"/>
    </row>
    <row r="36" spans="1:5" ht="12.75">
      <c r="A36" s="83" t="s">
        <v>171</v>
      </c>
      <c r="B36" s="496" t="s">
        <v>4</v>
      </c>
      <c r="C36" s="496"/>
      <c r="D36" s="496"/>
      <c r="E36" s="20" t="s">
        <v>826</v>
      </c>
    </row>
    <row r="37" spans="1:5" ht="64.5" customHeight="1">
      <c r="A37" s="82" t="s">
        <v>8</v>
      </c>
      <c r="B37" s="455" t="s">
        <v>9</v>
      </c>
      <c r="C37" s="455"/>
      <c r="D37" s="455"/>
      <c r="E37" s="82"/>
    </row>
    <row r="38" spans="1:5" ht="122.25" customHeight="1">
      <c r="A38" s="82" t="s">
        <v>902</v>
      </c>
      <c r="B38" s="455" t="s">
        <v>1211</v>
      </c>
      <c r="C38" s="455"/>
      <c r="D38" s="455"/>
      <c r="E38" s="82"/>
    </row>
    <row r="39" spans="1:5" ht="51" customHeight="1">
      <c r="A39" s="82" t="s">
        <v>13</v>
      </c>
      <c r="B39" s="455" t="s">
        <v>325</v>
      </c>
      <c r="C39" s="455"/>
      <c r="D39" s="455"/>
      <c r="E39" s="82"/>
    </row>
    <row r="40" spans="1:5" ht="136.5" customHeight="1">
      <c r="A40" s="82" t="s">
        <v>912</v>
      </c>
      <c r="B40" s="455" t="s">
        <v>1310</v>
      </c>
      <c r="C40" s="455"/>
      <c r="D40" s="455"/>
      <c r="E40" s="82"/>
    </row>
    <row r="41" spans="1:5" ht="81" customHeight="1">
      <c r="A41" s="82" t="s">
        <v>14</v>
      </c>
      <c r="B41" s="455" t="s">
        <v>1313</v>
      </c>
      <c r="C41" s="455"/>
      <c r="D41" s="455"/>
      <c r="E41" s="82"/>
    </row>
    <row r="42" spans="1:5" ht="103.5" customHeight="1">
      <c r="A42" s="82" t="s">
        <v>15</v>
      </c>
      <c r="B42" s="455" t="s">
        <v>1212</v>
      </c>
      <c r="C42" s="455"/>
      <c r="D42" s="455"/>
      <c r="E42" s="82"/>
    </row>
    <row r="43" spans="1:5" ht="147.75" customHeight="1">
      <c r="A43" s="82" t="s">
        <v>16</v>
      </c>
      <c r="B43" s="455" t="s">
        <v>384</v>
      </c>
      <c r="C43" s="455"/>
      <c r="D43" s="455"/>
      <c r="E43" s="82"/>
    </row>
    <row r="44" spans="1:5" ht="108.75" customHeight="1">
      <c r="A44" s="82" t="s">
        <v>18</v>
      </c>
      <c r="B44" s="455" t="s">
        <v>19</v>
      </c>
      <c r="C44" s="455"/>
      <c r="D44" s="455"/>
      <c r="E44" s="82"/>
    </row>
    <row r="45" spans="1:5" ht="89.25" customHeight="1">
      <c r="A45" s="82" t="s">
        <v>362</v>
      </c>
      <c r="B45" s="455" t="s">
        <v>480</v>
      </c>
      <c r="C45" s="455"/>
      <c r="D45" s="455"/>
      <c r="E45" s="82"/>
    </row>
    <row r="46" spans="1:5" ht="111" customHeight="1">
      <c r="A46" s="82" t="s">
        <v>21</v>
      </c>
      <c r="B46" s="455" t="s">
        <v>361</v>
      </c>
      <c r="C46" s="455"/>
      <c r="D46" s="455"/>
      <c r="E46" s="82"/>
    </row>
    <row r="47" spans="1:5" ht="107.25" customHeight="1">
      <c r="A47" s="82" t="s">
        <v>22</v>
      </c>
      <c r="B47" s="455" t="s">
        <v>23</v>
      </c>
      <c r="C47" s="455"/>
      <c r="D47" s="455"/>
      <c r="E47" s="82"/>
    </row>
    <row r="48" spans="1:5" ht="68.25" customHeight="1">
      <c r="A48" s="82" t="s">
        <v>25</v>
      </c>
      <c r="B48" s="455" t="s">
        <v>26</v>
      </c>
      <c r="C48" s="455"/>
      <c r="D48" s="455"/>
      <c r="E48" s="82"/>
    </row>
    <row r="49" spans="1:5" ht="126.75" customHeight="1">
      <c r="A49" s="82" t="s">
        <v>54</v>
      </c>
      <c r="B49" s="455" t="s">
        <v>55</v>
      </c>
      <c r="C49" s="455"/>
      <c r="D49" s="455"/>
      <c r="E49" s="82"/>
    </row>
    <row r="50" spans="1:5" ht="68.25" customHeight="1">
      <c r="A50" s="82" t="s">
        <v>27</v>
      </c>
      <c r="B50" s="455" t="s">
        <v>118</v>
      </c>
      <c r="C50" s="455"/>
      <c r="D50" s="455"/>
      <c r="E50" s="82"/>
    </row>
    <row r="51" spans="1:5" ht="66.75" customHeight="1">
      <c r="A51" s="82" t="s">
        <v>28</v>
      </c>
      <c r="B51" s="455" t="s">
        <v>324</v>
      </c>
      <c r="C51" s="455"/>
      <c r="D51" s="455"/>
      <c r="E51" s="82"/>
    </row>
    <row r="52" spans="1:5" ht="96" customHeight="1">
      <c r="A52" s="82" t="s">
        <v>397</v>
      </c>
      <c r="B52" s="455" t="s">
        <v>257</v>
      </c>
      <c r="C52" s="455"/>
      <c r="D52" s="455"/>
      <c r="E52" s="82"/>
    </row>
    <row r="53" spans="1:5" ht="53.25" customHeight="1">
      <c r="A53" s="82" t="s">
        <v>56</v>
      </c>
      <c r="B53" s="455" t="s">
        <v>57</v>
      </c>
      <c r="C53" s="455"/>
      <c r="D53" s="455"/>
      <c r="E53" s="82"/>
    </row>
    <row r="54" spans="1:5" ht="88.5" customHeight="1">
      <c r="A54" s="82" t="s">
        <v>29</v>
      </c>
      <c r="B54" s="455" t="s">
        <v>30</v>
      </c>
      <c r="C54" s="455"/>
      <c r="D54" s="455"/>
      <c r="E54" s="82"/>
    </row>
    <row r="55" spans="1:5" ht="105" customHeight="1">
      <c r="A55" s="82" t="s">
        <v>31</v>
      </c>
      <c r="B55" s="455" t="s">
        <v>32</v>
      </c>
      <c r="C55" s="455"/>
      <c r="D55" s="455"/>
      <c r="E55" s="82"/>
    </row>
    <row r="56" spans="1:5" ht="97.5" customHeight="1">
      <c r="A56" s="82" t="s">
        <v>61</v>
      </c>
      <c r="B56" s="455" t="s">
        <v>365</v>
      </c>
      <c r="C56" s="455"/>
      <c r="D56" s="455"/>
      <c r="E56" s="82"/>
    </row>
    <row r="57" spans="1:5" ht="99" customHeight="1">
      <c r="A57" s="82" t="s">
        <v>564</v>
      </c>
      <c r="B57" s="455" t="s">
        <v>327</v>
      </c>
      <c r="C57" s="455"/>
      <c r="D57" s="455"/>
      <c r="E57" s="82"/>
    </row>
    <row r="58" spans="1:5" ht="94.5" customHeight="1">
      <c r="A58" s="82" t="s">
        <v>565</v>
      </c>
      <c r="B58" s="455" t="s">
        <v>481</v>
      </c>
      <c r="C58" s="455"/>
      <c r="D58" s="455"/>
      <c r="E58" s="82"/>
    </row>
    <row r="59" spans="1:5" ht="144.75" customHeight="1">
      <c r="A59" s="82" t="s">
        <v>566</v>
      </c>
      <c r="B59" s="455" t="s">
        <v>482</v>
      </c>
      <c r="C59" s="455"/>
      <c r="D59" s="455"/>
      <c r="E59" s="82"/>
    </row>
    <row r="60" spans="1:5" ht="109.5" customHeight="1">
      <c r="A60" s="82" t="s">
        <v>681</v>
      </c>
      <c r="B60" s="455" t="s">
        <v>395</v>
      </c>
      <c r="C60" s="455"/>
      <c r="D60" s="455"/>
      <c r="E60" s="82"/>
    </row>
    <row r="61" spans="1:5" ht="114" customHeight="1">
      <c r="A61" s="82" t="s">
        <v>530</v>
      </c>
      <c r="B61" s="455" t="s">
        <v>328</v>
      </c>
      <c r="C61" s="455"/>
      <c r="D61" s="455"/>
      <c r="E61" s="82"/>
    </row>
    <row r="62" spans="1:5" ht="115.5" customHeight="1">
      <c r="A62" s="82" t="s">
        <v>62</v>
      </c>
      <c r="B62" s="455" t="s">
        <v>329</v>
      </c>
      <c r="C62" s="455"/>
      <c r="D62" s="455"/>
      <c r="E62" s="82"/>
    </row>
    <row r="63" spans="1:5" ht="103.5" customHeight="1">
      <c r="A63" s="82" t="s">
        <v>317</v>
      </c>
      <c r="B63" s="455" t="s">
        <v>330</v>
      </c>
      <c r="C63" s="455"/>
      <c r="D63" s="455"/>
      <c r="E63" s="82"/>
    </row>
    <row r="64" spans="1:5" ht="114.75" customHeight="1">
      <c r="A64" s="82" t="s">
        <v>675</v>
      </c>
      <c r="B64" s="455" t="s">
        <v>1099</v>
      </c>
      <c r="C64" s="455"/>
      <c r="D64" s="455"/>
      <c r="E64" s="82"/>
    </row>
    <row r="65" spans="1:5" ht="120" customHeight="1">
      <c r="A65" s="82" t="s">
        <v>513</v>
      </c>
      <c r="B65" s="455" t="s">
        <v>903</v>
      </c>
      <c r="C65" s="455"/>
      <c r="D65" s="455"/>
      <c r="E65" s="82"/>
    </row>
    <row r="66" spans="1:5" ht="154.5" customHeight="1">
      <c r="A66" s="82" t="s">
        <v>567</v>
      </c>
      <c r="B66" s="455" t="s">
        <v>516</v>
      </c>
      <c r="C66" s="455"/>
      <c r="D66" s="455"/>
      <c r="E66" s="82"/>
    </row>
    <row r="67" spans="1:5" ht="129" customHeight="1">
      <c r="A67" s="82" t="s">
        <v>676</v>
      </c>
      <c r="B67" s="455" t="s">
        <v>368</v>
      </c>
      <c r="C67" s="455"/>
      <c r="D67" s="455"/>
      <c r="E67" s="82"/>
    </row>
    <row r="68" spans="1:5" ht="111" customHeight="1">
      <c r="A68" s="82" t="s">
        <v>677</v>
      </c>
      <c r="B68" s="455" t="s">
        <v>678</v>
      </c>
      <c r="C68" s="455"/>
      <c r="D68" s="455"/>
      <c r="E68" s="82"/>
    </row>
    <row r="69" spans="1:5" ht="153">
      <c r="A69" s="82" t="s">
        <v>679</v>
      </c>
      <c r="B69" s="455" t="s">
        <v>367</v>
      </c>
      <c r="C69" s="455"/>
      <c r="D69" s="455"/>
      <c r="E69" s="82"/>
    </row>
    <row r="70" spans="1:5" ht="60.75" customHeight="1">
      <c r="A70" s="82" t="s">
        <v>33</v>
      </c>
      <c r="B70" s="455" t="s">
        <v>363</v>
      </c>
      <c r="C70" s="455"/>
      <c r="D70" s="455"/>
      <c r="E70" s="82"/>
    </row>
    <row r="71" spans="1:5" ht="125.25" customHeight="1">
      <c r="A71" s="31" t="s">
        <v>517</v>
      </c>
      <c r="B71" s="455" t="s">
        <v>1213</v>
      </c>
      <c r="C71" s="455"/>
      <c r="D71" s="455"/>
      <c r="E71" s="82"/>
    </row>
    <row r="72" spans="1:5" ht="125.25" customHeight="1">
      <c r="A72" s="82" t="s">
        <v>35</v>
      </c>
      <c r="B72" s="455" t="s">
        <v>1262</v>
      </c>
      <c r="C72" s="455"/>
      <c r="D72" s="455"/>
      <c r="E72" s="82"/>
    </row>
    <row r="73" spans="1:5" ht="130.5" customHeight="1">
      <c r="A73" s="82" t="s">
        <v>64</v>
      </c>
      <c r="B73" s="455" t="s">
        <v>1214</v>
      </c>
      <c r="C73" s="455"/>
      <c r="D73" s="455"/>
      <c r="E73" s="82"/>
    </row>
    <row r="74" spans="1:5" ht="72.75" customHeight="1">
      <c r="A74" s="82" t="s">
        <v>36</v>
      </c>
      <c r="B74" s="455" t="s">
        <v>37</v>
      </c>
      <c r="C74" s="455"/>
      <c r="D74" s="455"/>
      <c r="E74" s="82"/>
    </row>
    <row r="75" spans="1:5" ht="170.25" customHeight="1">
      <c r="A75" s="82" t="s">
        <v>38</v>
      </c>
      <c r="B75" s="455" t="s">
        <v>1264</v>
      </c>
      <c r="C75" s="455"/>
      <c r="D75" s="455"/>
      <c r="E75" s="82"/>
    </row>
    <row r="76" spans="1:5" ht="121.5" customHeight="1">
      <c r="A76" s="82" t="s">
        <v>904</v>
      </c>
      <c r="B76" s="455" t="s">
        <v>905</v>
      </c>
      <c r="C76" s="455"/>
      <c r="D76" s="455"/>
      <c r="E76" s="82"/>
    </row>
    <row r="77" spans="1:5" ht="57" customHeight="1">
      <c r="A77" s="82" t="s">
        <v>40</v>
      </c>
      <c r="B77" s="455" t="s">
        <v>41</v>
      </c>
      <c r="C77" s="455"/>
      <c r="D77" s="455"/>
      <c r="E77" s="82"/>
    </row>
    <row r="78" spans="1:5" ht="152.25" customHeight="1">
      <c r="A78" s="82" t="s">
        <v>882</v>
      </c>
      <c r="B78" s="455" t="s">
        <v>906</v>
      </c>
      <c r="C78" s="455"/>
      <c r="D78" s="455"/>
      <c r="E78" s="82"/>
    </row>
    <row r="79" spans="1:5" ht="111" customHeight="1">
      <c r="A79" s="82" t="s">
        <v>43</v>
      </c>
      <c r="B79" s="455" t="s">
        <v>44</v>
      </c>
      <c r="C79" s="455"/>
      <c r="D79" s="455"/>
      <c r="E79" s="82"/>
    </row>
    <row r="80" spans="1:5" ht="38.25">
      <c r="A80" s="82" t="s">
        <v>58</v>
      </c>
      <c r="B80" s="455" t="s">
        <v>59</v>
      </c>
      <c r="C80" s="455"/>
      <c r="D80" s="455"/>
      <c r="E80" s="82"/>
    </row>
    <row r="81" spans="1:5" ht="35.25" customHeight="1">
      <c r="A81" s="82" t="s">
        <v>907</v>
      </c>
      <c r="B81" s="455" t="s">
        <v>908</v>
      </c>
      <c r="C81" s="455"/>
      <c r="D81" s="455"/>
      <c r="E81" s="82"/>
    </row>
    <row r="82" spans="1:5" ht="78.75" customHeight="1">
      <c r="A82" s="82" t="s">
        <v>45</v>
      </c>
      <c r="B82" s="455" t="s">
        <v>393</v>
      </c>
      <c r="C82" s="455"/>
      <c r="D82" s="455"/>
      <c r="E82" s="82"/>
    </row>
    <row r="83" spans="1:5" ht="214.5" customHeight="1">
      <c r="A83" s="82" t="s">
        <v>320</v>
      </c>
      <c r="B83" s="455" t="s">
        <v>1215</v>
      </c>
      <c r="C83" s="455"/>
      <c r="D83" s="455"/>
      <c r="E83" s="236"/>
    </row>
    <row r="84" spans="1:5" ht="102.75" customHeight="1">
      <c r="A84" s="31" t="s">
        <v>331</v>
      </c>
      <c r="B84" s="455" t="s">
        <v>1100</v>
      </c>
      <c r="C84" s="455"/>
      <c r="D84" s="455"/>
      <c r="E84" s="236"/>
    </row>
    <row r="85" spans="1:5" ht="147.75" customHeight="1">
      <c r="A85" s="82" t="s">
        <v>890</v>
      </c>
      <c r="B85" s="455" t="s">
        <v>519</v>
      </c>
      <c r="C85" s="455"/>
      <c r="D85" s="455"/>
      <c r="E85" s="82"/>
    </row>
    <row r="86" spans="1:5" ht="40.5" customHeight="1">
      <c r="A86" s="82" t="s">
        <v>50</v>
      </c>
      <c r="B86" s="455" t="s">
        <v>51</v>
      </c>
      <c r="C86" s="455"/>
      <c r="D86" s="455"/>
      <c r="E86" s="82"/>
    </row>
    <row r="87" spans="1:5" ht="79.5" customHeight="1">
      <c r="A87" s="82" t="s">
        <v>190</v>
      </c>
      <c r="B87" s="455" t="s">
        <v>1314</v>
      </c>
      <c r="C87" s="455"/>
      <c r="D87" s="455"/>
      <c r="E87" s="82"/>
    </row>
    <row r="88" spans="1:5" ht="135.75" customHeight="1">
      <c r="A88" s="238" t="s">
        <v>332</v>
      </c>
      <c r="B88" s="455" t="s">
        <v>333</v>
      </c>
      <c r="C88" s="455"/>
      <c r="D88" s="455"/>
      <c r="E88" s="82"/>
    </row>
    <row r="89" spans="1:5" ht="48" customHeight="1">
      <c r="A89" s="82" t="s">
        <v>67</v>
      </c>
      <c r="B89" s="455" t="s">
        <v>335</v>
      </c>
      <c r="C89" s="455"/>
      <c r="D89" s="455"/>
      <c r="E89" s="232"/>
    </row>
    <row r="90" spans="1:5" ht="13.5" thickBot="1">
      <c r="A90" s="89"/>
      <c r="B90" s="89"/>
      <c r="C90" s="15"/>
      <c r="D90" s="15"/>
      <c r="E90" s="237"/>
    </row>
    <row r="91" spans="1:5" ht="17.25" thickBot="1">
      <c r="A91" s="452" t="s">
        <v>827</v>
      </c>
      <c r="B91" s="453"/>
      <c r="C91" s="453"/>
      <c r="D91" s="453"/>
      <c r="E91" s="454"/>
    </row>
    <row r="92" spans="1:5" ht="16.5">
      <c r="A92" s="99"/>
      <c r="B92" s="99"/>
      <c r="C92" s="99"/>
      <c r="D92" s="99"/>
      <c r="E92" s="99"/>
    </row>
    <row r="93" spans="1:5" ht="127.5">
      <c r="A93" s="83" t="s">
        <v>171</v>
      </c>
      <c r="B93" s="83" t="s">
        <v>4</v>
      </c>
      <c r="C93" s="20" t="s">
        <v>828</v>
      </c>
      <c r="D93" s="500" t="s">
        <v>829</v>
      </c>
      <c r="E93" s="501"/>
    </row>
    <row r="94" spans="1:5" ht="229.5">
      <c r="A94" s="82" t="s">
        <v>12</v>
      </c>
      <c r="B94" s="32" t="s">
        <v>1311</v>
      </c>
      <c r="C94" s="82"/>
      <c r="D94" s="485"/>
      <c r="E94" s="486"/>
    </row>
    <row r="95" spans="1:5" ht="153">
      <c r="A95" s="82" t="s">
        <v>14</v>
      </c>
      <c r="B95" s="32" t="s">
        <v>1312</v>
      </c>
      <c r="C95" s="82"/>
      <c r="D95" s="485"/>
      <c r="E95" s="486"/>
    </row>
    <row r="96" spans="1:5" ht="191.25">
      <c r="A96" s="82" t="s">
        <v>15</v>
      </c>
      <c r="B96" s="32" t="s">
        <v>1216</v>
      </c>
      <c r="C96" s="82"/>
      <c r="D96" s="485"/>
      <c r="E96" s="486"/>
    </row>
    <row r="97" spans="1:5" ht="229.5">
      <c r="A97" s="82" t="s">
        <v>64</v>
      </c>
      <c r="B97" s="32" t="s">
        <v>1214</v>
      </c>
      <c r="C97" s="82"/>
      <c r="D97" s="485"/>
      <c r="E97" s="486"/>
    </row>
    <row r="98" spans="1:5" ht="216.75">
      <c r="A98" s="82" t="s">
        <v>35</v>
      </c>
      <c r="B98" s="32" t="s">
        <v>1262</v>
      </c>
      <c r="C98" s="82"/>
      <c r="D98" s="485"/>
      <c r="E98" s="486"/>
    </row>
    <row r="99" spans="1:5" ht="280.5">
      <c r="A99" s="82" t="s">
        <v>38</v>
      </c>
      <c r="B99" s="32" t="s">
        <v>1263</v>
      </c>
      <c r="C99" s="82"/>
      <c r="D99" s="485"/>
      <c r="E99" s="486"/>
    </row>
    <row r="100" spans="1:5" ht="344.25">
      <c r="A100" s="239" t="s">
        <v>320</v>
      </c>
      <c r="B100" s="32" t="s">
        <v>1215</v>
      </c>
      <c r="C100" s="82"/>
      <c r="D100" s="485"/>
      <c r="E100" s="486"/>
    </row>
    <row r="101" spans="1:5" ht="127.5">
      <c r="A101" s="82" t="s">
        <v>190</v>
      </c>
      <c r="B101" s="32" t="s">
        <v>1315</v>
      </c>
      <c r="C101" s="82"/>
      <c r="D101" s="485"/>
      <c r="E101" s="486"/>
    </row>
    <row r="102" spans="1:5" ht="13.5" thickBot="1">
      <c r="A102" s="4"/>
      <c r="B102" s="32"/>
      <c r="C102" s="8"/>
      <c r="D102" s="8"/>
      <c r="E102" s="9"/>
    </row>
    <row r="103" spans="1:5" ht="17.25" thickBot="1">
      <c r="A103" s="452" t="s">
        <v>830</v>
      </c>
      <c r="B103" s="453"/>
      <c r="C103" s="453"/>
      <c r="D103" s="453"/>
      <c r="E103" s="454"/>
    </row>
    <row r="104" spans="1:5" ht="12.75">
      <c r="A104" s="4"/>
      <c r="B104" s="4"/>
      <c r="C104" s="8"/>
      <c r="D104" s="8"/>
      <c r="E104" s="9"/>
    </row>
    <row r="105" spans="1:5" ht="63.75">
      <c r="A105" s="502" t="s">
        <v>1</v>
      </c>
      <c r="B105" s="503"/>
      <c r="C105" s="20" t="s">
        <v>99</v>
      </c>
      <c r="D105" s="414" t="s">
        <v>812</v>
      </c>
      <c r="E105" s="414"/>
    </row>
    <row r="106" spans="1:5" ht="12.75">
      <c r="A106" s="512" t="s">
        <v>440</v>
      </c>
      <c r="B106" s="513"/>
      <c r="C106" s="22"/>
      <c r="D106" s="489"/>
      <c r="E106" s="489"/>
    </row>
    <row r="107" spans="1:5" ht="104.25" customHeight="1">
      <c r="A107" s="512" t="s">
        <v>891</v>
      </c>
      <c r="B107" s="513"/>
      <c r="C107" s="22"/>
      <c r="D107" s="489"/>
      <c r="E107" s="489"/>
    </row>
    <row r="108" spans="1:5" ht="66.75" customHeight="1">
      <c r="A108" s="512" t="s">
        <v>892</v>
      </c>
      <c r="B108" s="513"/>
      <c r="C108" s="22"/>
      <c r="D108" s="489"/>
      <c r="E108" s="489"/>
    </row>
    <row r="109" spans="1:5" ht="13.5" thickBot="1">
      <c r="A109" s="4"/>
      <c r="B109" s="4"/>
      <c r="C109" s="8"/>
      <c r="D109" s="8"/>
      <c r="E109" s="9"/>
    </row>
    <row r="110" spans="1:5" ht="17.25" thickBot="1">
      <c r="A110" s="452" t="s">
        <v>831</v>
      </c>
      <c r="B110" s="453"/>
      <c r="C110" s="453"/>
      <c r="D110" s="453"/>
      <c r="E110" s="454"/>
    </row>
    <row r="111" spans="1:5" ht="12.75">
      <c r="A111" s="10"/>
      <c r="B111" s="10"/>
      <c r="C111" s="8"/>
      <c r="D111" s="8"/>
      <c r="E111" s="9"/>
    </row>
    <row r="112" spans="1:5" ht="114.75">
      <c r="A112" s="6" t="s">
        <v>1</v>
      </c>
      <c r="B112" s="6" t="s">
        <v>4</v>
      </c>
      <c r="C112" s="16" t="s">
        <v>5</v>
      </c>
      <c r="D112" s="16" t="s">
        <v>814</v>
      </c>
      <c r="E112" s="16" t="s">
        <v>7</v>
      </c>
    </row>
    <row r="113" spans="1:5" ht="114.75">
      <c r="A113" s="269" t="s">
        <v>401</v>
      </c>
      <c r="B113" s="32" t="s">
        <v>402</v>
      </c>
      <c r="C113" s="52"/>
      <c r="D113" s="52"/>
      <c r="E113" s="52"/>
    </row>
    <row r="114" spans="1:5" ht="165.75">
      <c r="A114" s="31" t="s">
        <v>893</v>
      </c>
      <c r="B114" s="32" t="s">
        <v>894</v>
      </c>
      <c r="C114" s="52"/>
      <c r="D114" s="52"/>
      <c r="E114" s="52"/>
    </row>
    <row r="115" spans="1:5" ht="13.5" thickBot="1">
      <c r="A115" s="89"/>
      <c r="B115" s="15"/>
      <c r="C115" s="8"/>
      <c r="D115" s="8"/>
      <c r="E115" s="9"/>
    </row>
    <row r="116" spans="1:5" ht="17.25" thickBot="1">
      <c r="A116" s="452" t="s">
        <v>832</v>
      </c>
      <c r="B116" s="453"/>
      <c r="C116" s="453"/>
      <c r="D116" s="453"/>
      <c r="E116" s="454"/>
    </row>
    <row r="117" spans="1:5" ht="12.75">
      <c r="A117" s="10"/>
      <c r="B117" s="10"/>
      <c r="C117" s="8"/>
      <c r="D117" s="8"/>
      <c r="E117" s="9"/>
    </row>
    <row r="118" spans="1:5" ht="12.75">
      <c r="A118" s="482" t="s">
        <v>388</v>
      </c>
      <c r="B118" s="483"/>
      <c r="C118" s="483"/>
      <c r="D118" s="483"/>
      <c r="E118" s="484"/>
    </row>
    <row r="119" spans="1:5" ht="13.5" thickBot="1">
      <c r="A119" s="89"/>
      <c r="B119" s="15"/>
      <c r="C119" s="8"/>
      <c r="D119" s="8"/>
      <c r="E119" s="9"/>
    </row>
    <row r="120" spans="1:5" ht="17.25" thickBot="1">
      <c r="A120" s="452" t="s">
        <v>833</v>
      </c>
      <c r="B120" s="453"/>
      <c r="C120" s="453"/>
      <c r="D120" s="453"/>
      <c r="E120" s="454"/>
    </row>
    <row r="121" spans="1:5" ht="12.75">
      <c r="A121" s="10"/>
      <c r="B121" s="10"/>
      <c r="C121" s="8"/>
      <c r="D121" s="8"/>
      <c r="E121" s="9"/>
    </row>
    <row r="122" spans="1:5" ht="12.75">
      <c r="A122" s="83" t="s">
        <v>1</v>
      </c>
      <c r="B122" s="83" t="s">
        <v>816</v>
      </c>
      <c r="C122" s="20" t="s">
        <v>441</v>
      </c>
      <c r="D122" s="414" t="s">
        <v>68</v>
      </c>
      <c r="E122" s="414"/>
    </row>
    <row r="123" spans="1:5" ht="38.25">
      <c r="A123" s="25" t="s">
        <v>895</v>
      </c>
      <c r="B123" s="32" t="s">
        <v>896</v>
      </c>
      <c r="C123" s="83">
        <v>25</v>
      </c>
      <c r="D123" s="489"/>
      <c r="E123" s="489"/>
    </row>
    <row r="124" spans="1:5" ht="63.75">
      <c r="A124" s="25" t="s">
        <v>69</v>
      </c>
      <c r="B124" s="32" t="s">
        <v>909</v>
      </c>
      <c r="C124" s="83">
        <v>25</v>
      </c>
      <c r="D124" s="489"/>
      <c r="E124" s="489"/>
    </row>
    <row r="125" spans="1:5" ht="13.5" thickBot="1">
      <c r="A125" s="45"/>
      <c r="B125" s="46"/>
      <c r="C125" s="47"/>
      <c r="D125" s="47"/>
      <c r="E125" s="48"/>
    </row>
    <row r="126" spans="1:5" ht="17.25" thickBot="1">
      <c r="A126" s="452" t="s">
        <v>834</v>
      </c>
      <c r="B126" s="453"/>
      <c r="C126" s="453"/>
      <c r="D126" s="453"/>
      <c r="E126" s="454"/>
    </row>
    <row r="127" spans="1:5" ht="12.75">
      <c r="A127" s="14"/>
      <c r="B127" s="14"/>
      <c r="C127" s="12"/>
      <c r="D127" s="12"/>
      <c r="E127" s="13"/>
    </row>
    <row r="128" spans="1:5" ht="12.75">
      <c r="A128" s="449" t="s">
        <v>1</v>
      </c>
      <c r="B128" s="450"/>
      <c r="C128" s="451" t="s">
        <v>71</v>
      </c>
      <c r="D128" s="451"/>
      <c r="E128" s="451"/>
    </row>
    <row r="129" spans="1:5" ht="12.75">
      <c r="A129" s="449"/>
      <c r="B129" s="450"/>
      <c r="C129" s="451"/>
      <c r="D129" s="451"/>
      <c r="E129" s="451"/>
    </row>
    <row r="130" spans="1:5" ht="12.75">
      <c r="A130" s="449"/>
      <c r="B130" s="450"/>
      <c r="C130" s="451"/>
      <c r="D130" s="451"/>
      <c r="E130" s="451"/>
    </row>
    <row r="131" spans="1:5" ht="12.75">
      <c r="A131" s="487"/>
      <c r="B131" s="488"/>
      <c r="C131" s="451"/>
      <c r="D131" s="451"/>
      <c r="E131" s="451"/>
    </row>
    <row r="132" spans="1:5" ht="12.75">
      <c r="A132" s="477" t="s">
        <v>405</v>
      </c>
      <c r="B132" s="478"/>
      <c r="C132" s="478"/>
      <c r="D132" s="478"/>
      <c r="E132" s="479"/>
    </row>
    <row r="133" spans="1:5" ht="13.5" thickBot="1">
      <c r="A133" s="11"/>
      <c r="B133" s="11"/>
      <c r="C133" s="12"/>
      <c r="D133" s="12"/>
      <c r="E133" s="13"/>
    </row>
    <row r="134" spans="1:5" ht="17.25" thickBot="1">
      <c r="A134" s="452" t="s">
        <v>568</v>
      </c>
      <c r="B134" s="453"/>
      <c r="C134" s="453"/>
      <c r="D134" s="453"/>
      <c r="E134" s="454"/>
    </row>
    <row r="135" spans="1:5" ht="12.75">
      <c r="A135" s="10"/>
      <c r="B135" s="10"/>
      <c r="C135" s="8"/>
      <c r="D135" s="8"/>
      <c r="E135" s="9"/>
    </row>
    <row r="136" spans="1:5" ht="12.75">
      <c r="A136" s="49" t="s">
        <v>72</v>
      </c>
      <c r="B136" s="49" t="s">
        <v>73</v>
      </c>
      <c r="C136" s="49" t="s">
        <v>74</v>
      </c>
      <c r="D136" s="49" t="s">
        <v>75</v>
      </c>
      <c r="E136" s="50" t="s">
        <v>76</v>
      </c>
    </row>
    <row r="137" spans="1:5" ht="12.75">
      <c r="A137" s="51"/>
      <c r="B137" s="51"/>
      <c r="C137" s="7"/>
      <c r="D137" s="7"/>
      <c r="E137" s="44"/>
    </row>
    <row r="138" spans="1:5" ht="12.75">
      <c r="A138" s="51"/>
      <c r="B138" s="51"/>
      <c r="C138" s="7"/>
      <c r="D138" s="7"/>
      <c r="E138" s="44"/>
    </row>
    <row r="139" spans="1:5" ht="12.75">
      <c r="A139" s="51"/>
      <c r="B139" s="51"/>
      <c r="C139" s="7"/>
      <c r="D139" s="7"/>
      <c r="E139" s="44"/>
    </row>
    <row r="140" spans="1:5" ht="13.5" thickBot="1">
      <c r="A140" s="4"/>
      <c r="B140" s="4"/>
      <c r="C140" s="8"/>
      <c r="D140" s="8"/>
      <c r="E140" s="9"/>
    </row>
    <row r="141" spans="1:5" ht="17.25" thickBot="1">
      <c r="A141" s="452" t="s">
        <v>391</v>
      </c>
      <c r="B141" s="453"/>
      <c r="C141" s="453"/>
      <c r="D141" s="453"/>
      <c r="E141" s="454"/>
    </row>
    <row r="142" spans="1:5" ht="12.75">
      <c r="A142" s="10"/>
      <c r="B142" s="10"/>
      <c r="C142" s="8"/>
      <c r="D142" s="8"/>
      <c r="E142" s="9"/>
    </row>
    <row r="143" spans="1:5" ht="12.75">
      <c r="A143" s="474" t="s">
        <v>77</v>
      </c>
      <c r="B143" s="475"/>
      <c r="C143" s="476" t="s">
        <v>94</v>
      </c>
      <c r="D143" s="476"/>
      <c r="E143" s="476"/>
    </row>
    <row r="144" spans="1:5" ht="12.75">
      <c r="A144" s="472" t="s">
        <v>364</v>
      </c>
      <c r="B144" s="473"/>
      <c r="C144" s="457" t="s">
        <v>1217</v>
      </c>
      <c r="D144" s="457"/>
      <c r="E144" s="458"/>
    </row>
    <row r="145" spans="1:5" ht="12.75">
      <c r="A145" s="480" t="s">
        <v>386</v>
      </c>
      <c r="B145" s="481"/>
      <c r="C145" s="457" t="s">
        <v>1217</v>
      </c>
      <c r="D145" s="457"/>
      <c r="E145" s="458"/>
    </row>
    <row r="146" spans="1:5" ht="12.75">
      <c r="A146" s="510" t="s">
        <v>910</v>
      </c>
      <c r="B146" s="448"/>
      <c r="C146" s="511" t="s">
        <v>338</v>
      </c>
      <c r="D146" s="457"/>
      <c r="E146" s="458"/>
    </row>
    <row r="147" spans="1:5" ht="12.75">
      <c r="A147" s="10"/>
      <c r="B147" s="10"/>
      <c r="C147" s="8"/>
      <c r="D147" s="8"/>
      <c r="E147" s="9"/>
    </row>
    <row r="148" spans="1:5" ht="12.75">
      <c r="A148" s="507" t="s">
        <v>404</v>
      </c>
      <c r="B148" s="508"/>
      <c r="C148" s="508"/>
      <c r="D148" s="508"/>
      <c r="E148" s="509"/>
    </row>
  </sheetData>
  <sheetProtection/>
  <mergeCells count="124">
    <mergeCell ref="B12:E12"/>
    <mergeCell ref="B13:E13"/>
    <mergeCell ref="A1:E1"/>
    <mergeCell ref="A2:E2"/>
    <mergeCell ref="B4:E4"/>
    <mergeCell ref="A6:E6"/>
    <mergeCell ref="A8:E8"/>
    <mergeCell ref="A10:E10"/>
    <mergeCell ref="B14:E14"/>
    <mergeCell ref="B16:E16"/>
    <mergeCell ref="B17:E17"/>
    <mergeCell ref="B18:E18"/>
    <mergeCell ref="B19:E19"/>
    <mergeCell ref="A33:C33"/>
    <mergeCell ref="A31:C31"/>
    <mergeCell ref="A32:C32"/>
    <mergeCell ref="A34:E34"/>
    <mergeCell ref="B36:D36"/>
    <mergeCell ref="B37:D37"/>
    <mergeCell ref="B39:D39"/>
    <mergeCell ref="A21:E21"/>
    <mergeCell ref="A22:E22"/>
    <mergeCell ref="A23:E23"/>
    <mergeCell ref="A25:E25"/>
    <mergeCell ref="A29:E29"/>
    <mergeCell ref="A27:E27"/>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7:D67"/>
    <mergeCell ref="B68:D68"/>
    <mergeCell ref="B69:D69"/>
    <mergeCell ref="B70:D70"/>
    <mergeCell ref="B71:D71"/>
    <mergeCell ref="B64:D64"/>
    <mergeCell ref="B65:D65"/>
    <mergeCell ref="B66:D66"/>
    <mergeCell ref="B78:D78"/>
    <mergeCell ref="B79:D79"/>
    <mergeCell ref="B80:D80"/>
    <mergeCell ref="B82:D82"/>
    <mergeCell ref="B83:D83"/>
    <mergeCell ref="B72:D72"/>
    <mergeCell ref="B73:D73"/>
    <mergeCell ref="B74:D74"/>
    <mergeCell ref="B75:D75"/>
    <mergeCell ref="B77:D77"/>
    <mergeCell ref="D97:E97"/>
    <mergeCell ref="B85:D85"/>
    <mergeCell ref="B86:D86"/>
    <mergeCell ref="B87:D87"/>
    <mergeCell ref="B88:D88"/>
    <mergeCell ref="B89:D89"/>
    <mergeCell ref="D98:E98"/>
    <mergeCell ref="D99:E99"/>
    <mergeCell ref="D100:E100"/>
    <mergeCell ref="D101:E101"/>
    <mergeCell ref="A103:E103"/>
    <mergeCell ref="A91:E91"/>
    <mergeCell ref="D93:E93"/>
    <mergeCell ref="D94:E94"/>
    <mergeCell ref="D95:E95"/>
    <mergeCell ref="D96:E96"/>
    <mergeCell ref="A120:E120"/>
    <mergeCell ref="D122:E122"/>
    <mergeCell ref="A131:B131"/>
    <mergeCell ref="C131:E131"/>
    <mergeCell ref="A105:B105"/>
    <mergeCell ref="D105:E105"/>
    <mergeCell ref="A106:B106"/>
    <mergeCell ref="D106:E106"/>
    <mergeCell ref="A107:B107"/>
    <mergeCell ref="D107:E107"/>
    <mergeCell ref="A129:B129"/>
    <mergeCell ref="A130:B130"/>
    <mergeCell ref="A145:B145"/>
    <mergeCell ref="C145:E145"/>
    <mergeCell ref="C143:E143"/>
    <mergeCell ref="A108:B108"/>
    <mergeCell ref="D108:E108"/>
    <mergeCell ref="A110:E110"/>
    <mergeCell ref="A116:E116"/>
    <mergeCell ref="A118:E118"/>
    <mergeCell ref="A148:E148"/>
    <mergeCell ref="A146:B146"/>
    <mergeCell ref="D123:E123"/>
    <mergeCell ref="D124:E124"/>
    <mergeCell ref="A126:E126"/>
    <mergeCell ref="A128:B128"/>
    <mergeCell ref="C128:E128"/>
    <mergeCell ref="C146:E146"/>
    <mergeCell ref="A132:E132"/>
    <mergeCell ref="A134:E134"/>
    <mergeCell ref="B38:D38"/>
    <mergeCell ref="B76:D76"/>
    <mergeCell ref="B81:D81"/>
    <mergeCell ref="B84:D84"/>
    <mergeCell ref="A144:B144"/>
    <mergeCell ref="C129:E129"/>
    <mergeCell ref="C130:E130"/>
    <mergeCell ref="A141:E141"/>
    <mergeCell ref="C144:E144"/>
    <mergeCell ref="A143:B143"/>
  </mergeCells>
  <printOptions/>
  <pageMargins left="0.7086614173228347" right="0.7086614173228347" top="0.7480314960629921" bottom="0.7480314960629921" header="0.31496062992125984" footer="0.31496062992125984"/>
  <pageSetup horizontalDpi="600" verticalDpi="600" orientation="portrait" scale="50" r:id="rId2"/>
  <drawing r:id="rId1"/>
</worksheet>
</file>

<file path=xl/worksheets/sheet13.xml><?xml version="1.0" encoding="utf-8"?>
<worksheet xmlns="http://schemas.openxmlformats.org/spreadsheetml/2006/main" xmlns:r="http://schemas.openxmlformats.org/officeDocument/2006/relationships">
  <dimension ref="A1:E147"/>
  <sheetViews>
    <sheetView zoomScalePageLayoutView="0" workbookViewId="0" topLeftCell="A1">
      <pane ySplit="4" topLeftCell="A5" activePane="bottomLeft" state="frozen"/>
      <selection pane="topLeft" activeCell="A1" sqref="A1"/>
      <selection pane="bottomLeft" activeCell="B89" sqref="B89:D89"/>
    </sheetView>
  </sheetViews>
  <sheetFormatPr defaultColWidth="11.421875" defaultRowHeight="12.75"/>
  <cols>
    <col min="1" max="1" width="22.7109375" style="4" customWidth="1"/>
    <col min="2" max="2" width="47.7109375" style="4" customWidth="1"/>
    <col min="3" max="3" width="15.7109375" style="8" customWidth="1"/>
    <col min="4" max="4" width="23.7109375" style="8" customWidth="1"/>
    <col min="5" max="5" width="38.7109375" style="9" customWidth="1"/>
    <col min="6" max="16384" width="11.421875" style="4" customWidth="1"/>
  </cols>
  <sheetData>
    <row r="1" spans="1:5" ht="16.5">
      <c r="A1" s="468" t="str">
        <f>'11. TRDM'!A1:E1</f>
        <v>LOTERIA DE BOGOTA</v>
      </c>
      <c r="B1" s="468"/>
      <c r="C1" s="468"/>
      <c r="D1" s="468"/>
      <c r="E1" s="468"/>
    </row>
    <row r="2" spans="1:5" ht="13.5" thickBot="1">
      <c r="A2" s="470" t="s">
        <v>995</v>
      </c>
      <c r="B2" s="470"/>
      <c r="C2" s="470"/>
      <c r="D2" s="470"/>
      <c r="E2" s="470"/>
    </row>
    <row r="4" spans="1:5" ht="12.75">
      <c r="A4" s="10" t="s">
        <v>0</v>
      </c>
      <c r="B4" s="183"/>
      <c r="C4" s="183"/>
      <c r="D4" s="183"/>
      <c r="E4" s="183"/>
    </row>
    <row r="5" ht="13.5" thickBot="1"/>
    <row r="6" spans="1:5" ht="17.25" thickBot="1">
      <c r="A6" s="452" t="s">
        <v>151</v>
      </c>
      <c r="B6" s="453"/>
      <c r="C6" s="453"/>
      <c r="D6" s="453"/>
      <c r="E6" s="454"/>
    </row>
    <row r="7" spans="1:2" ht="12.75">
      <c r="A7" s="10"/>
      <c r="B7" s="10"/>
    </row>
    <row r="8" spans="1:5" ht="43.5" customHeight="1">
      <c r="A8" s="480" t="s">
        <v>913</v>
      </c>
      <c r="B8" s="517"/>
      <c r="C8" s="517"/>
      <c r="D8" s="517"/>
      <c r="E8" s="481"/>
    </row>
    <row r="9" ht="13.5" thickBot="1"/>
    <row r="10" spans="1:5" ht="17.25" thickBot="1">
      <c r="A10" s="452" t="s">
        <v>152</v>
      </c>
      <c r="B10" s="453"/>
      <c r="C10" s="453"/>
      <c r="D10" s="453"/>
      <c r="E10" s="454"/>
    </row>
    <row r="11" spans="1:2" ht="12.75">
      <c r="A11" s="10"/>
      <c r="B11" s="10"/>
    </row>
    <row r="12" spans="1:5" ht="12.75">
      <c r="A12" s="18" t="s">
        <v>153</v>
      </c>
      <c r="B12" s="528" t="str">
        <f>A1</f>
        <v>LOTERIA DE BOGOTA</v>
      </c>
      <c r="C12" s="528"/>
      <c r="D12" s="528"/>
      <c r="E12" s="528"/>
    </row>
    <row r="13" spans="1:5" ht="12.75">
      <c r="A13" s="18" t="s">
        <v>154</v>
      </c>
      <c r="B13" s="528" t="str">
        <f>B12</f>
        <v>LOTERIA DE BOGOTA</v>
      </c>
      <c r="C13" s="528"/>
      <c r="D13" s="528"/>
      <c r="E13" s="528"/>
    </row>
    <row r="14" spans="1:5" ht="12.75">
      <c r="A14" s="18" t="s">
        <v>155</v>
      </c>
      <c r="B14" s="528" t="str">
        <f>B12</f>
        <v>LOTERIA DE BOGOTA</v>
      </c>
      <c r="C14" s="528"/>
      <c r="D14" s="528"/>
      <c r="E14" s="528"/>
    </row>
    <row r="16" spans="1:5" ht="12.75" customHeight="1">
      <c r="A16" s="529" t="s">
        <v>184</v>
      </c>
      <c r="B16" s="455" t="s">
        <v>191</v>
      </c>
      <c r="C16" s="455"/>
      <c r="D16" s="455"/>
      <c r="E16" s="455"/>
    </row>
    <row r="17" spans="1:5" ht="112.5" customHeight="1">
      <c r="A17" s="529"/>
      <c r="B17" s="455" t="s">
        <v>199</v>
      </c>
      <c r="C17" s="455"/>
      <c r="D17" s="455"/>
      <c r="E17" s="455"/>
    </row>
    <row r="18" spans="1:5" ht="41.25" customHeight="1">
      <c r="A18" s="529"/>
      <c r="B18" s="455" t="s">
        <v>200</v>
      </c>
      <c r="C18" s="455"/>
      <c r="D18" s="455"/>
      <c r="E18" s="455"/>
    </row>
    <row r="19" spans="1:5" ht="22.5" customHeight="1">
      <c r="A19" s="529"/>
      <c r="B19" s="455" t="s">
        <v>201</v>
      </c>
      <c r="C19" s="455"/>
      <c r="D19" s="455"/>
      <c r="E19" s="455"/>
    </row>
    <row r="20" ht="13.5" thickBot="1"/>
    <row r="21" spans="1:5" ht="17.25" thickBot="1">
      <c r="A21" s="452" t="s">
        <v>805</v>
      </c>
      <c r="B21" s="453"/>
      <c r="C21" s="453"/>
      <c r="D21" s="453"/>
      <c r="E21" s="454"/>
    </row>
    <row r="23" spans="1:5" ht="12.75" customHeight="1">
      <c r="A23" s="525" t="s">
        <v>1129</v>
      </c>
      <c r="B23" s="526"/>
      <c r="C23" s="526"/>
      <c r="D23" s="526"/>
      <c r="E23" s="527"/>
    </row>
    <row r="24" ht="13.5" thickBot="1"/>
    <row r="25" spans="1:5" ht="17.25" thickBot="1">
      <c r="A25" s="452" t="s">
        <v>189</v>
      </c>
      <c r="B25" s="453"/>
      <c r="C25" s="453"/>
      <c r="D25" s="453"/>
      <c r="E25" s="454"/>
    </row>
    <row r="26" spans="1:2" ht="12.75">
      <c r="A26" s="10"/>
      <c r="B26" s="10"/>
    </row>
    <row r="27" spans="1:5" ht="87.75" customHeight="1">
      <c r="A27" s="496" t="s">
        <v>1</v>
      </c>
      <c r="B27" s="496"/>
      <c r="C27" s="496"/>
      <c r="D27" s="216" t="s">
        <v>2</v>
      </c>
      <c r="E27" s="16" t="s">
        <v>835</v>
      </c>
    </row>
    <row r="28" spans="1:5" ht="80.25" customHeight="1">
      <c r="A28" s="455" t="s">
        <v>1265</v>
      </c>
      <c r="B28" s="455"/>
      <c r="C28" s="455"/>
      <c r="D28" s="231" t="s">
        <v>3</v>
      </c>
      <c r="E28" s="54"/>
    </row>
    <row r="29" spans="1:5" ht="27" customHeight="1">
      <c r="A29" s="521" t="s">
        <v>414</v>
      </c>
      <c r="B29" s="521"/>
      <c r="C29" s="521"/>
      <c r="D29" s="231" t="s">
        <v>3</v>
      </c>
      <c r="E29" s="54"/>
    </row>
    <row r="30" spans="1:5" ht="25.5" customHeight="1">
      <c r="A30" s="521" t="s">
        <v>415</v>
      </c>
      <c r="B30" s="521"/>
      <c r="C30" s="521"/>
      <c r="D30" s="231" t="s">
        <v>3</v>
      </c>
      <c r="E30" s="54"/>
    </row>
    <row r="31" spans="1:5" ht="27" customHeight="1">
      <c r="A31" s="521" t="s">
        <v>416</v>
      </c>
      <c r="B31" s="521"/>
      <c r="C31" s="521"/>
      <c r="D31" s="231" t="s">
        <v>3</v>
      </c>
      <c r="E31" s="54"/>
    </row>
    <row r="32" spans="1:5" ht="12.75">
      <c r="A32" s="521" t="s">
        <v>369</v>
      </c>
      <c r="B32" s="521"/>
      <c r="C32" s="521"/>
      <c r="D32" s="231" t="s">
        <v>3</v>
      </c>
      <c r="E32" s="54"/>
    </row>
    <row r="33" spans="1:5" ht="12.75" customHeight="1">
      <c r="A33" s="521" t="s">
        <v>95</v>
      </c>
      <c r="B33" s="521"/>
      <c r="C33" s="521"/>
      <c r="D33" s="231" t="s">
        <v>3</v>
      </c>
      <c r="E33" s="54"/>
    </row>
    <row r="34" spans="1:5" ht="12.75" customHeight="1">
      <c r="A34" s="521" t="s">
        <v>417</v>
      </c>
      <c r="B34" s="521"/>
      <c r="C34" s="521"/>
      <c r="D34" s="231" t="s">
        <v>3</v>
      </c>
      <c r="E34" s="54"/>
    </row>
    <row r="35" spans="1:5" ht="12.75" customHeight="1">
      <c r="A35" s="270" t="s">
        <v>914</v>
      </c>
      <c r="B35" s="270"/>
      <c r="C35" s="270"/>
      <c r="D35" s="231" t="s">
        <v>97</v>
      </c>
      <c r="E35" s="54"/>
    </row>
    <row r="36" spans="1:5" ht="12.75" customHeight="1">
      <c r="A36" s="521" t="s">
        <v>96</v>
      </c>
      <c r="B36" s="521"/>
      <c r="C36" s="521"/>
      <c r="D36" s="225" t="s">
        <v>97</v>
      </c>
      <c r="E36" s="54"/>
    </row>
    <row r="37" spans="1:5" ht="12.75" customHeight="1">
      <c r="A37" s="521" t="s">
        <v>98</v>
      </c>
      <c r="B37" s="521"/>
      <c r="C37" s="521"/>
      <c r="D37" s="225" t="s">
        <v>97</v>
      </c>
      <c r="E37" s="54"/>
    </row>
    <row r="38" spans="1:5" ht="33" customHeight="1">
      <c r="A38" s="455" t="s">
        <v>1258</v>
      </c>
      <c r="B38" s="455"/>
      <c r="C38" s="455"/>
      <c r="D38" s="230" t="s">
        <v>1218</v>
      </c>
      <c r="E38" s="233"/>
    </row>
    <row r="39" spans="1:5" ht="12.75">
      <c r="A39" s="523" t="s">
        <v>496</v>
      </c>
      <c r="B39" s="523"/>
      <c r="C39" s="523"/>
      <c r="D39" s="224" t="s">
        <v>97</v>
      </c>
      <c r="E39" s="26"/>
    </row>
    <row r="40" spans="1:5" ht="27" customHeight="1">
      <c r="A40" s="455" t="s">
        <v>418</v>
      </c>
      <c r="B40" s="455"/>
      <c r="C40" s="455"/>
      <c r="D40" s="229" t="s">
        <v>3</v>
      </c>
      <c r="E40" s="26"/>
    </row>
    <row r="41" spans="1:5" ht="12.75" customHeight="1">
      <c r="A41" s="467" t="s">
        <v>498</v>
      </c>
      <c r="B41" s="467"/>
      <c r="C41" s="467"/>
      <c r="D41" s="224" t="s">
        <v>97</v>
      </c>
      <c r="E41" s="222"/>
    </row>
    <row r="42" spans="1:5" ht="27" customHeight="1">
      <c r="A42" s="455" t="s">
        <v>497</v>
      </c>
      <c r="B42" s="455"/>
      <c r="C42" s="455"/>
      <c r="D42" s="229" t="s">
        <v>3</v>
      </c>
      <c r="E42" s="26"/>
    </row>
    <row r="43" ht="13.5" thickBot="1"/>
    <row r="44" spans="1:5" ht="17.25" customHeight="1" thickBot="1">
      <c r="A44" s="452" t="s">
        <v>838</v>
      </c>
      <c r="B44" s="453"/>
      <c r="C44" s="453"/>
      <c r="D44" s="453"/>
      <c r="E44" s="454"/>
    </row>
    <row r="45" spans="1:2" ht="12.75">
      <c r="A45" s="10"/>
      <c r="B45" s="10"/>
    </row>
    <row r="46" spans="1:5" ht="29.25" customHeight="1">
      <c r="A46" s="234" t="s">
        <v>1</v>
      </c>
      <c r="B46" s="502" t="s">
        <v>4</v>
      </c>
      <c r="C46" s="518"/>
      <c r="D46" s="503"/>
      <c r="E46" s="20" t="s">
        <v>836</v>
      </c>
    </row>
    <row r="47" spans="1:5" ht="50.25" customHeight="1">
      <c r="A47" s="82" t="s">
        <v>8</v>
      </c>
      <c r="B47" s="447" t="s">
        <v>9</v>
      </c>
      <c r="C47" s="497"/>
      <c r="D47" s="448"/>
      <c r="E47" s="82"/>
    </row>
    <row r="48" spans="1:5" ht="50.25" customHeight="1">
      <c r="A48" s="82" t="s">
        <v>111</v>
      </c>
      <c r="B48" s="447" t="s">
        <v>915</v>
      </c>
      <c r="C48" s="497"/>
      <c r="D48" s="448"/>
      <c r="E48" s="82"/>
    </row>
    <row r="49" spans="1:5" ht="92.25" customHeight="1">
      <c r="A49" s="82" t="s">
        <v>100</v>
      </c>
      <c r="B49" s="447" t="s">
        <v>1219</v>
      </c>
      <c r="C49" s="497"/>
      <c r="D49" s="448"/>
      <c r="E49" s="82"/>
    </row>
    <row r="50" spans="1:5" ht="122.25" customHeight="1">
      <c r="A50" s="82" t="s">
        <v>101</v>
      </c>
      <c r="B50" s="447" t="s">
        <v>1220</v>
      </c>
      <c r="C50" s="497"/>
      <c r="D50" s="448"/>
      <c r="E50" s="82"/>
    </row>
    <row r="51" spans="1:5" ht="99.75" customHeight="1">
      <c r="A51" s="82" t="s">
        <v>102</v>
      </c>
      <c r="B51" s="447" t="s">
        <v>916</v>
      </c>
      <c r="C51" s="497"/>
      <c r="D51" s="448"/>
      <c r="E51" s="82"/>
    </row>
    <row r="52" spans="1:5" ht="63" customHeight="1">
      <c r="A52" s="82" t="s">
        <v>1221</v>
      </c>
      <c r="B52" s="447" t="s">
        <v>1222</v>
      </c>
      <c r="C52" s="497"/>
      <c r="D52" s="448"/>
      <c r="E52" s="82"/>
    </row>
    <row r="53" spans="1:5" ht="100.5" customHeight="1">
      <c r="A53" s="82" t="s">
        <v>462</v>
      </c>
      <c r="B53" s="447" t="s">
        <v>1223</v>
      </c>
      <c r="C53" s="497"/>
      <c r="D53" s="448"/>
      <c r="E53" s="82"/>
    </row>
    <row r="54" spans="1:5" ht="58.5" customHeight="1">
      <c r="A54" s="82" t="s">
        <v>14</v>
      </c>
      <c r="B54" s="447" t="s">
        <v>1224</v>
      </c>
      <c r="C54" s="497"/>
      <c r="D54" s="448"/>
      <c r="E54" s="82"/>
    </row>
    <row r="55" spans="1:5" ht="76.5" customHeight="1">
      <c r="A55" s="82" t="s">
        <v>15</v>
      </c>
      <c r="B55" s="447" t="s">
        <v>1225</v>
      </c>
      <c r="C55" s="497"/>
      <c r="D55" s="448"/>
      <c r="E55" s="82"/>
    </row>
    <row r="56" spans="1:5" ht="94.5" customHeight="1">
      <c r="A56" s="82" t="s">
        <v>16</v>
      </c>
      <c r="B56" s="447" t="s">
        <v>384</v>
      </c>
      <c r="C56" s="497"/>
      <c r="D56" s="448"/>
      <c r="E56" s="82"/>
    </row>
    <row r="57" spans="1:5" ht="84" customHeight="1">
      <c r="A57" s="82" t="s">
        <v>525</v>
      </c>
      <c r="B57" s="447" t="s">
        <v>917</v>
      </c>
      <c r="C57" s="497"/>
      <c r="D57" s="448"/>
      <c r="E57" s="82"/>
    </row>
    <row r="58" spans="1:5" ht="57.75" customHeight="1">
      <c r="A58" s="82" t="s">
        <v>264</v>
      </c>
      <c r="B58" s="447" t="s">
        <v>1226</v>
      </c>
      <c r="C58" s="497"/>
      <c r="D58" s="448"/>
      <c r="E58" s="82"/>
    </row>
    <row r="59" spans="1:5" ht="46.5" customHeight="1">
      <c r="A59" s="82" t="s">
        <v>103</v>
      </c>
      <c r="B59" s="447" t="s">
        <v>837</v>
      </c>
      <c r="C59" s="497"/>
      <c r="D59" s="448"/>
      <c r="E59" s="82"/>
    </row>
    <row r="60" spans="1:5" ht="76.5" customHeight="1">
      <c r="A60" s="82" t="s">
        <v>918</v>
      </c>
      <c r="B60" s="447" t="s">
        <v>1227</v>
      </c>
      <c r="C60" s="497"/>
      <c r="D60" s="448"/>
      <c r="E60" s="82"/>
    </row>
    <row r="61" spans="1:5" ht="77.25" customHeight="1">
      <c r="A61" s="82" t="s">
        <v>526</v>
      </c>
      <c r="B61" s="447" t="s">
        <v>19</v>
      </c>
      <c r="C61" s="497"/>
      <c r="D61" s="448"/>
      <c r="E61" s="82"/>
    </row>
    <row r="62" spans="1:5" ht="63.75" customHeight="1">
      <c r="A62" s="82" t="s">
        <v>362</v>
      </c>
      <c r="B62" s="447" t="s">
        <v>480</v>
      </c>
      <c r="C62" s="497"/>
      <c r="D62" s="448"/>
      <c r="E62" s="82"/>
    </row>
    <row r="63" spans="1:5" ht="72.75" customHeight="1">
      <c r="A63" s="82" t="s">
        <v>316</v>
      </c>
      <c r="B63" s="447" t="s">
        <v>919</v>
      </c>
      <c r="C63" s="497"/>
      <c r="D63" s="448"/>
      <c r="E63" s="82"/>
    </row>
    <row r="64" spans="1:5" ht="68.25" customHeight="1">
      <c r="A64" s="82" t="s">
        <v>21</v>
      </c>
      <c r="B64" s="447" t="s">
        <v>361</v>
      </c>
      <c r="C64" s="497"/>
      <c r="D64" s="448"/>
      <c r="E64" s="82"/>
    </row>
    <row r="65" spans="1:5" ht="71.25" customHeight="1">
      <c r="A65" s="82" t="s">
        <v>22</v>
      </c>
      <c r="B65" s="447" t="s">
        <v>23</v>
      </c>
      <c r="C65" s="497"/>
      <c r="D65" s="448"/>
      <c r="E65" s="82"/>
    </row>
    <row r="66" spans="1:5" ht="69.75" customHeight="1">
      <c r="A66" s="82" t="s">
        <v>54</v>
      </c>
      <c r="B66" s="447" t="s">
        <v>112</v>
      </c>
      <c r="C66" s="497"/>
      <c r="D66" s="448"/>
      <c r="E66" s="82"/>
    </row>
    <row r="67" spans="1:5" ht="43.5" customHeight="1">
      <c r="A67" s="82" t="s">
        <v>27</v>
      </c>
      <c r="B67" s="447" t="s">
        <v>118</v>
      </c>
      <c r="C67" s="497"/>
      <c r="D67" s="448"/>
      <c r="E67" s="82"/>
    </row>
    <row r="68" spans="1:5" ht="42" customHeight="1">
      <c r="A68" s="82" t="s">
        <v>28</v>
      </c>
      <c r="B68" s="447" t="s">
        <v>324</v>
      </c>
      <c r="C68" s="497"/>
      <c r="D68" s="448"/>
      <c r="E68" s="82"/>
    </row>
    <row r="69" spans="1:5" ht="170.25" customHeight="1">
      <c r="A69" s="82" t="s">
        <v>370</v>
      </c>
      <c r="B69" s="447" t="s">
        <v>491</v>
      </c>
      <c r="C69" s="497"/>
      <c r="D69" s="448"/>
      <c r="E69" s="82"/>
    </row>
    <row r="70" spans="1:5" ht="102">
      <c r="A70" s="106" t="s">
        <v>852</v>
      </c>
      <c r="B70" s="447" t="s">
        <v>853</v>
      </c>
      <c r="C70" s="497"/>
      <c r="D70" s="448"/>
      <c r="E70" s="268"/>
    </row>
    <row r="71" spans="1:5" ht="69.75" customHeight="1">
      <c r="A71" s="82" t="s">
        <v>463</v>
      </c>
      <c r="B71" s="447" t="s">
        <v>464</v>
      </c>
      <c r="C71" s="497"/>
      <c r="D71" s="448"/>
      <c r="E71" s="82"/>
    </row>
    <row r="72" spans="1:5" ht="69.75" customHeight="1">
      <c r="A72" s="82" t="s">
        <v>920</v>
      </c>
      <c r="B72" s="447" t="s">
        <v>921</v>
      </c>
      <c r="C72" s="497"/>
      <c r="D72" s="448"/>
      <c r="E72" s="82"/>
    </row>
    <row r="73" spans="1:5" ht="59.25" customHeight="1">
      <c r="A73" s="82" t="s">
        <v>29</v>
      </c>
      <c r="B73" s="447" t="s">
        <v>30</v>
      </c>
      <c r="C73" s="497"/>
      <c r="D73" s="448"/>
      <c r="E73" s="82"/>
    </row>
    <row r="74" spans="1:5" ht="62.25" customHeight="1">
      <c r="A74" s="82" t="s">
        <v>31</v>
      </c>
      <c r="B74" s="447" t="s">
        <v>104</v>
      </c>
      <c r="C74" s="497"/>
      <c r="D74" s="448"/>
      <c r="E74" s="82"/>
    </row>
    <row r="75" spans="1:5" ht="72" customHeight="1">
      <c r="A75" s="82" t="s">
        <v>469</v>
      </c>
      <c r="B75" s="447" t="s">
        <v>1259</v>
      </c>
      <c r="C75" s="497"/>
      <c r="D75" s="448"/>
      <c r="E75" s="82"/>
    </row>
    <row r="76" spans="1:5" ht="62.25" customHeight="1">
      <c r="A76" s="82" t="s">
        <v>105</v>
      </c>
      <c r="B76" s="447" t="s">
        <v>106</v>
      </c>
      <c r="C76" s="497"/>
      <c r="D76" s="448"/>
      <c r="E76" s="82"/>
    </row>
    <row r="77" spans="1:5" ht="55.5" customHeight="1">
      <c r="A77" s="82" t="s">
        <v>371</v>
      </c>
      <c r="B77" s="447" t="s">
        <v>1229</v>
      </c>
      <c r="C77" s="497"/>
      <c r="D77" s="448"/>
      <c r="E77" s="82"/>
    </row>
    <row r="78" spans="1:5" ht="54.75" customHeight="1">
      <c r="A78" s="82" t="s">
        <v>922</v>
      </c>
      <c r="B78" s="447" t="s">
        <v>1228</v>
      </c>
      <c r="C78" s="497"/>
      <c r="D78" s="448"/>
      <c r="E78" s="82"/>
    </row>
    <row r="79" spans="1:5" ht="49.5" customHeight="1">
      <c r="A79" s="82" t="s">
        <v>33</v>
      </c>
      <c r="B79" s="447" t="s">
        <v>492</v>
      </c>
      <c r="C79" s="497"/>
      <c r="D79" s="448"/>
      <c r="E79" s="82"/>
    </row>
    <row r="80" spans="1:5" ht="52.5" customHeight="1">
      <c r="A80" s="82" t="s">
        <v>420</v>
      </c>
      <c r="B80" s="447" t="s">
        <v>421</v>
      </c>
      <c r="C80" s="497"/>
      <c r="D80" s="448"/>
      <c r="E80" s="82"/>
    </row>
    <row r="81" spans="1:5" ht="29.25" customHeight="1">
      <c r="A81" s="82" t="s">
        <v>422</v>
      </c>
      <c r="B81" s="447" t="s">
        <v>265</v>
      </c>
      <c r="C81" s="497"/>
      <c r="D81" s="448"/>
      <c r="E81" s="82"/>
    </row>
    <row r="82" spans="1:5" ht="53.25" customHeight="1">
      <c r="A82" s="82" t="s">
        <v>36</v>
      </c>
      <c r="B82" s="447" t="s">
        <v>107</v>
      </c>
      <c r="C82" s="497"/>
      <c r="D82" s="448"/>
      <c r="E82" s="82"/>
    </row>
    <row r="83" spans="1:5" s="120" customFormat="1" ht="44.25" customHeight="1">
      <c r="A83" s="82" t="s">
        <v>423</v>
      </c>
      <c r="B83" s="447" t="s">
        <v>424</v>
      </c>
      <c r="C83" s="497"/>
      <c r="D83" s="448"/>
      <c r="E83" s="82"/>
    </row>
    <row r="84" spans="1:5" ht="81.75" customHeight="1">
      <c r="A84" s="82" t="s">
        <v>465</v>
      </c>
      <c r="B84" s="447" t="s">
        <v>466</v>
      </c>
      <c r="C84" s="497"/>
      <c r="D84" s="448"/>
      <c r="E84" s="82"/>
    </row>
    <row r="85" spans="1:5" ht="57" customHeight="1">
      <c r="A85" s="82" t="s">
        <v>110</v>
      </c>
      <c r="B85" s="447" t="s">
        <v>493</v>
      </c>
      <c r="C85" s="497"/>
      <c r="D85" s="448"/>
      <c r="E85" s="82"/>
    </row>
    <row r="86" spans="1:5" ht="60.75" customHeight="1">
      <c r="A86" s="82" t="s">
        <v>43</v>
      </c>
      <c r="B86" s="447" t="s">
        <v>44</v>
      </c>
      <c r="C86" s="497"/>
      <c r="D86" s="448"/>
      <c r="E86" s="82"/>
    </row>
    <row r="87" spans="1:5" ht="51" customHeight="1">
      <c r="A87" s="82" t="s">
        <v>108</v>
      </c>
      <c r="B87" s="447" t="s">
        <v>109</v>
      </c>
      <c r="C87" s="497"/>
      <c r="D87" s="448"/>
      <c r="E87" s="82"/>
    </row>
    <row r="88" spans="1:5" ht="42.75" customHeight="1">
      <c r="A88" s="82" t="s">
        <v>58</v>
      </c>
      <c r="B88" s="447" t="s">
        <v>494</v>
      </c>
      <c r="C88" s="497"/>
      <c r="D88" s="448"/>
      <c r="E88" s="82"/>
    </row>
    <row r="89" spans="1:5" ht="60.75" customHeight="1">
      <c r="A89" s="82" t="s">
        <v>407</v>
      </c>
      <c r="B89" s="447" t="s">
        <v>425</v>
      </c>
      <c r="C89" s="497"/>
      <c r="D89" s="448"/>
      <c r="E89" s="82"/>
    </row>
    <row r="90" spans="1:5" ht="126" customHeight="1">
      <c r="A90" s="82" t="s">
        <v>320</v>
      </c>
      <c r="B90" s="447" t="s">
        <v>923</v>
      </c>
      <c r="C90" s="497"/>
      <c r="D90" s="448"/>
      <c r="E90" s="82"/>
    </row>
    <row r="91" spans="1:5" ht="95.25" customHeight="1">
      <c r="A91" s="82" t="s">
        <v>113</v>
      </c>
      <c r="B91" s="447" t="s">
        <v>924</v>
      </c>
      <c r="C91" s="497"/>
      <c r="D91" s="448"/>
      <c r="E91" s="82"/>
    </row>
    <row r="92" spans="1:5" ht="63.75" customHeight="1">
      <c r="A92" s="82" t="s">
        <v>372</v>
      </c>
      <c r="B92" s="447" t="s">
        <v>495</v>
      </c>
      <c r="C92" s="497"/>
      <c r="D92" s="448"/>
      <c r="E92" s="82"/>
    </row>
    <row r="93" spans="1:5" ht="63.75" customHeight="1">
      <c r="A93" s="82" t="s">
        <v>925</v>
      </c>
      <c r="B93" s="480" t="s">
        <v>926</v>
      </c>
      <c r="C93" s="517"/>
      <c r="D93" s="481"/>
      <c r="E93" s="82"/>
    </row>
    <row r="94" spans="1:5" ht="33.75" customHeight="1">
      <c r="A94" s="82" t="s">
        <v>50</v>
      </c>
      <c r="B94" s="447" t="s">
        <v>51</v>
      </c>
      <c r="C94" s="497"/>
      <c r="D94" s="448"/>
      <c r="E94" s="82"/>
    </row>
    <row r="95" spans="1:5" ht="13.5" thickBot="1">
      <c r="A95" s="45"/>
      <c r="B95" s="15"/>
      <c r="C95" s="15"/>
      <c r="D95" s="15"/>
      <c r="E95" s="45"/>
    </row>
    <row r="96" spans="1:5" ht="17.25" thickBot="1">
      <c r="A96" s="452" t="s">
        <v>839</v>
      </c>
      <c r="B96" s="453"/>
      <c r="C96" s="453"/>
      <c r="D96" s="453"/>
      <c r="E96" s="454"/>
    </row>
    <row r="97" spans="1:5" ht="102">
      <c r="A97" s="83" t="s">
        <v>171</v>
      </c>
      <c r="B97" s="83" t="s">
        <v>4</v>
      </c>
      <c r="C97" s="20" t="s">
        <v>828</v>
      </c>
      <c r="D97" s="500" t="s">
        <v>829</v>
      </c>
      <c r="E97" s="501"/>
    </row>
    <row r="98" spans="1:5" ht="95.25" customHeight="1">
      <c r="A98" s="25" t="s">
        <v>928</v>
      </c>
      <c r="B98" s="25" t="s">
        <v>929</v>
      </c>
      <c r="C98" s="272"/>
      <c r="D98" s="500"/>
      <c r="E98" s="501"/>
    </row>
    <row r="99" spans="1:5" ht="175.5" customHeight="1">
      <c r="A99" s="82" t="s">
        <v>100</v>
      </c>
      <c r="B99" s="32" t="s">
        <v>1101</v>
      </c>
      <c r="C99" s="82"/>
      <c r="D99" s="485"/>
      <c r="E99" s="486"/>
    </row>
    <row r="100" spans="1:5" ht="13.5" thickBot="1">
      <c r="A100" s="45"/>
      <c r="B100" s="15"/>
      <c r="C100" s="45"/>
      <c r="D100" s="129"/>
      <c r="E100" s="129"/>
    </row>
    <row r="101" spans="1:5" ht="17.25" thickBot="1">
      <c r="A101" s="452" t="s">
        <v>840</v>
      </c>
      <c r="B101" s="453"/>
      <c r="C101" s="453"/>
      <c r="D101" s="453"/>
      <c r="E101" s="454"/>
    </row>
    <row r="103" spans="1:5" ht="63.75">
      <c r="A103" s="519" t="s">
        <v>1</v>
      </c>
      <c r="B103" s="519"/>
      <c r="C103" s="52" t="s">
        <v>99</v>
      </c>
      <c r="D103" s="520" t="s">
        <v>813</v>
      </c>
      <c r="E103" s="520"/>
    </row>
    <row r="104" spans="1:5" ht="39.75" customHeight="1">
      <c r="A104" s="455" t="s">
        <v>419</v>
      </c>
      <c r="B104" s="455"/>
      <c r="C104" s="20"/>
      <c r="D104" s="414"/>
      <c r="E104" s="414"/>
    </row>
    <row r="105" spans="1:5" ht="32.25" customHeight="1">
      <c r="A105" s="455" t="s">
        <v>281</v>
      </c>
      <c r="B105" s="455"/>
      <c r="C105" s="20"/>
      <c r="D105" s="414"/>
      <c r="E105" s="414"/>
    </row>
    <row r="106" spans="1:5" ht="32.25" customHeight="1">
      <c r="A106" s="455" t="s">
        <v>1257</v>
      </c>
      <c r="B106" s="455"/>
      <c r="C106" s="20"/>
      <c r="D106" s="414"/>
      <c r="E106" s="414"/>
    </row>
    <row r="107" spans="1:5" ht="39" customHeight="1">
      <c r="A107" s="455" t="s">
        <v>499</v>
      </c>
      <c r="B107" s="455"/>
      <c r="C107" s="20"/>
      <c r="D107" s="414"/>
      <c r="E107" s="414"/>
    </row>
    <row r="108" spans="1:5" ht="13.5" thickBot="1">
      <c r="A108" s="45"/>
      <c r="B108" s="15"/>
      <c r="C108" s="45"/>
      <c r="D108" s="129"/>
      <c r="E108" s="129"/>
    </row>
    <row r="109" spans="1:5" ht="17.25" thickBot="1">
      <c r="A109" s="452" t="s">
        <v>262</v>
      </c>
      <c r="B109" s="453"/>
      <c r="C109" s="453"/>
      <c r="D109" s="453"/>
      <c r="E109" s="454"/>
    </row>
    <row r="110" spans="1:5" ht="12.75">
      <c r="A110" s="89"/>
      <c r="B110" s="15"/>
      <c r="C110" s="86"/>
      <c r="D110" s="86"/>
      <c r="E110" s="87"/>
    </row>
    <row r="111" spans="1:5" ht="63.75">
      <c r="A111" s="53" t="s">
        <v>1</v>
      </c>
      <c r="B111" s="53" t="s">
        <v>4</v>
      </c>
      <c r="C111" s="52" t="s">
        <v>5</v>
      </c>
      <c r="D111" s="52" t="s">
        <v>814</v>
      </c>
      <c r="E111" s="52" t="s">
        <v>7</v>
      </c>
    </row>
    <row r="112" spans="1:5" ht="84.75" customHeight="1">
      <c r="A112" s="31" t="s">
        <v>467</v>
      </c>
      <c r="B112" s="32" t="s">
        <v>468</v>
      </c>
      <c r="C112" s="55"/>
      <c r="D112" s="56"/>
      <c r="E112" s="56"/>
    </row>
    <row r="113" spans="1:5" ht="99.75" customHeight="1">
      <c r="A113" s="31" t="s">
        <v>865</v>
      </c>
      <c r="B113" s="32" t="s">
        <v>927</v>
      </c>
      <c r="C113" s="55"/>
      <c r="D113" s="56"/>
      <c r="E113" s="56"/>
    </row>
    <row r="114" spans="1:5" ht="13.5" thickBot="1">
      <c r="A114" s="45"/>
      <c r="B114" s="15"/>
      <c r="C114" s="45"/>
      <c r="D114" s="129"/>
      <c r="E114" s="129"/>
    </row>
    <row r="115" spans="1:5" ht="17.25" thickBot="1">
      <c r="A115" s="452" t="s">
        <v>387</v>
      </c>
      <c r="B115" s="453"/>
      <c r="C115" s="453"/>
      <c r="D115" s="453"/>
      <c r="E115" s="454"/>
    </row>
    <row r="116" spans="1:2" ht="12.75">
      <c r="A116" s="10"/>
      <c r="B116" s="10"/>
    </row>
    <row r="117" spans="1:5" ht="30" customHeight="1">
      <c r="A117" s="482" t="s">
        <v>388</v>
      </c>
      <c r="B117" s="483"/>
      <c r="C117" s="483"/>
      <c r="D117" s="483"/>
      <c r="E117" s="484"/>
    </row>
    <row r="118" ht="13.5" thickBot="1"/>
    <row r="119" spans="1:5" ht="17.25" thickBot="1">
      <c r="A119" s="452" t="s">
        <v>389</v>
      </c>
      <c r="B119" s="453"/>
      <c r="C119" s="453"/>
      <c r="D119" s="453"/>
      <c r="E119" s="454"/>
    </row>
    <row r="120" spans="1:2" ht="12.75">
      <c r="A120" s="10"/>
      <c r="B120" s="10"/>
    </row>
    <row r="121" spans="1:5" ht="32.25" customHeight="1">
      <c r="A121" s="6" t="s">
        <v>1</v>
      </c>
      <c r="B121" s="6" t="s">
        <v>816</v>
      </c>
      <c r="C121" s="52" t="s">
        <v>441</v>
      </c>
      <c r="D121" s="520" t="s">
        <v>68</v>
      </c>
      <c r="E121" s="520"/>
    </row>
    <row r="122" spans="1:5" ht="69" customHeight="1">
      <c r="A122" s="25" t="s">
        <v>434</v>
      </c>
      <c r="B122" s="32" t="s">
        <v>458</v>
      </c>
      <c r="C122" s="83">
        <v>25</v>
      </c>
      <c r="D122" s="489"/>
      <c r="E122" s="489"/>
    </row>
    <row r="123" spans="1:5" ht="76.5">
      <c r="A123" s="25" t="s">
        <v>435</v>
      </c>
      <c r="B123" s="32" t="s">
        <v>458</v>
      </c>
      <c r="C123" s="83">
        <v>25</v>
      </c>
      <c r="D123" s="489"/>
      <c r="E123" s="489"/>
    </row>
    <row r="124" spans="1:5" s="11" customFormat="1" ht="13.5" thickBot="1">
      <c r="A124" s="45"/>
      <c r="B124" s="46"/>
      <c r="C124" s="47"/>
      <c r="D124" s="47"/>
      <c r="E124" s="48"/>
    </row>
    <row r="125" spans="1:5" s="11" customFormat="1" ht="17.25" customHeight="1" thickBot="1">
      <c r="A125" s="452" t="s">
        <v>390</v>
      </c>
      <c r="B125" s="453"/>
      <c r="C125" s="453"/>
      <c r="D125" s="453"/>
      <c r="E125" s="454"/>
    </row>
    <row r="126" spans="1:5" s="11" customFormat="1" ht="12.75">
      <c r="A126" s="14"/>
      <c r="B126" s="14"/>
      <c r="C126" s="12"/>
      <c r="D126" s="12"/>
      <c r="E126" s="13"/>
    </row>
    <row r="127" spans="1:5" s="11" customFormat="1" ht="12.75" customHeight="1">
      <c r="A127" s="451" t="s">
        <v>1</v>
      </c>
      <c r="B127" s="451"/>
      <c r="C127" s="451" t="s">
        <v>71</v>
      </c>
      <c r="D127" s="451"/>
      <c r="E127" s="451"/>
    </row>
    <row r="128" spans="1:5" s="11" customFormat="1" ht="12.75" customHeight="1">
      <c r="A128" s="451"/>
      <c r="B128" s="451"/>
      <c r="C128" s="451"/>
      <c r="D128" s="451"/>
      <c r="E128" s="451"/>
    </row>
    <row r="129" spans="1:5" s="11" customFormat="1" ht="12.75" customHeight="1">
      <c r="A129" s="451"/>
      <c r="B129" s="451"/>
      <c r="C129" s="451"/>
      <c r="D129" s="451"/>
      <c r="E129" s="451"/>
    </row>
    <row r="130" spans="1:5" ht="12.75" customHeight="1">
      <c r="A130" s="477" t="s">
        <v>405</v>
      </c>
      <c r="B130" s="478"/>
      <c r="C130" s="478"/>
      <c r="D130" s="478"/>
      <c r="E130" s="479"/>
    </row>
    <row r="131" spans="1:5" ht="13.5" thickBot="1">
      <c r="A131" s="11"/>
      <c r="B131" s="11"/>
      <c r="C131" s="12"/>
      <c r="D131" s="12"/>
      <c r="E131" s="13"/>
    </row>
    <row r="132" spans="1:5" ht="17.25" customHeight="1" thickBot="1">
      <c r="A132" s="452" t="s">
        <v>336</v>
      </c>
      <c r="B132" s="453"/>
      <c r="C132" s="453"/>
      <c r="D132" s="453"/>
      <c r="E132" s="454"/>
    </row>
    <row r="133" spans="1:2" ht="12.75">
      <c r="A133" s="10"/>
      <c r="B133" s="10"/>
    </row>
    <row r="134" spans="1:5" ht="12.75">
      <c r="A134" s="49" t="s">
        <v>72</v>
      </c>
      <c r="B134" s="49" t="s">
        <v>73</v>
      </c>
      <c r="C134" s="49" t="s">
        <v>74</v>
      </c>
      <c r="D134" s="49" t="s">
        <v>75</v>
      </c>
      <c r="E134" s="50" t="s">
        <v>76</v>
      </c>
    </row>
    <row r="135" spans="1:5" ht="12.75">
      <c r="A135" s="51"/>
      <c r="B135" s="51"/>
      <c r="C135" s="7"/>
      <c r="D135" s="7"/>
      <c r="E135" s="44"/>
    </row>
    <row r="136" ht="13.5" thickBot="1"/>
    <row r="137" spans="1:5" ht="17.25" thickBot="1">
      <c r="A137" s="452" t="s">
        <v>841</v>
      </c>
      <c r="B137" s="453"/>
      <c r="C137" s="453"/>
      <c r="D137" s="453"/>
      <c r="E137" s="454"/>
    </row>
    <row r="138" spans="1:2" ht="12.75">
      <c r="A138" s="10"/>
      <c r="B138" s="10"/>
    </row>
    <row r="139" spans="1:5" ht="12.75">
      <c r="A139" s="530" t="s">
        <v>204</v>
      </c>
      <c r="B139" s="531"/>
      <c r="C139" s="531"/>
      <c r="D139" s="531"/>
      <c r="E139" s="532"/>
    </row>
    <row r="141" ht="13.5" thickBot="1"/>
    <row r="142" spans="1:5" ht="17.25" customHeight="1" thickBot="1">
      <c r="A142" s="452" t="s">
        <v>391</v>
      </c>
      <c r="B142" s="453"/>
      <c r="C142" s="453"/>
      <c r="D142" s="453"/>
      <c r="E142" s="454"/>
    </row>
    <row r="143" spans="1:2" ht="12.75">
      <c r="A143" s="10"/>
      <c r="B143" s="10"/>
    </row>
    <row r="144" spans="1:5" ht="12.75" customHeight="1">
      <c r="A144" s="476" t="s">
        <v>77</v>
      </c>
      <c r="B144" s="476"/>
      <c r="C144" s="476" t="s">
        <v>94</v>
      </c>
      <c r="D144" s="476"/>
      <c r="E144" s="476"/>
    </row>
    <row r="145" spans="1:5" ht="17.25" customHeight="1">
      <c r="A145" s="524" t="s">
        <v>114</v>
      </c>
      <c r="B145" s="524"/>
      <c r="C145" s="522" t="s">
        <v>338</v>
      </c>
      <c r="D145" s="522"/>
      <c r="E145" s="522"/>
    </row>
    <row r="146" spans="1:2" ht="12.75">
      <c r="A146" s="10"/>
      <c r="B146" s="10"/>
    </row>
    <row r="147" spans="1:5" ht="12.75">
      <c r="A147" s="446" t="s">
        <v>404</v>
      </c>
      <c r="B147" s="446"/>
      <c r="C147" s="446"/>
      <c r="D147" s="446"/>
      <c r="E147" s="446"/>
    </row>
  </sheetData>
  <sheetProtection selectLockedCells="1" selectUnlockedCells="1"/>
  <mergeCells count="120">
    <mergeCell ref="A132:E132"/>
    <mergeCell ref="A142:E142"/>
    <mergeCell ref="A144:B144"/>
    <mergeCell ref="C144:E144"/>
    <mergeCell ref="A137:E137"/>
    <mergeCell ref="A119:E119"/>
    <mergeCell ref="D121:E121"/>
    <mergeCell ref="A139:E139"/>
    <mergeCell ref="A130:E130"/>
    <mergeCell ref="D122:E122"/>
    <mergeCell ref="A1:E1"/>
    <mergeCell ref="A2:E2"/>
    <mergeCell ref="A25:E25"/>
    <mergeCell ref="A6:E6"/>
    <mergeCell ref="A8:E8"/>
    <mergeCell ref="A10:E10"/>
    <mergeCell ref="B12:E12"/>
    <mergeCell ref="B13:E13"/>
    <mergeCell ref="B14:E14"/>
    <mergeCell ref="A16:A19"/>
    <mergeCell ref="B16:E16"/>
    <mergeCell ref="C129:E129"/>
    <mergeCell ref="D106:E106"/>
    <mergeCell ref="B17:E17"/>
    <mergeCell ref="A21:E21"/>
    <mergeCell ref="A23:E23"/>
    <mergeCell ref="B19:E19"/>
    <mergeCell ref="A29:C29"/>
    <mergeCell ref="B18:E18"/>
    <mergeCell ref="A106:B106"/>
    <mergeCell ref="A147:E147"/>
    <mergeCell ref="A117:E117"/>
    <mergeCell ref="A128:B128"/>
    <mergeCell ref="C128:E128"/>
    <mergeCell ref="A129:B129"/>
    <mergeCell ref="A125:E125"/>
    <mergeCell ref="A127:B127"/>
    <mergeCell ref="D123:E123"/>
    <mergeCell ref="C127:E127"/>
    <mergeCell ref="A145:B145"/>
    <mergeCell ref="C145:E145"/>
    <mergeCell ref="A39:C39"/>
    <mergeCell ref="B47:D47"/>
    <mergeCell ref="B49:D49"/>
    <mergeCell ref="B50:D50"/>
    <mergeCell ref="B51:D51"/>
    <mergeCell ref="B73:D73"/>
    <mergeCell ref="A104:B104"/>
    <mergeCell ref="D104:E104"/>
    <mergeCell ref="B85:D85"/>
    <mergeCell ref="A38:C38"/>
    <mergeCell ref="A44:E44"/>
    <mergeCell ref="A42:C42"/>
    <mergeCell ref="A41:C41"/>
    <mergeCell ref="A40:C40"/>
    <mergeCell ref="A37:C37"/>
    <mergeCell ref="A28:C28"/>
    <mergeCell ref="A27:C27"/>
    <mergeCell ref="A36:C36"/>
    <mergeCell ref="A34:C34"/>
    <mergeCell ref="A33:C33"/>
    <mergeCell ref="A32:C32"/>
    <mergeCell ref="A31:C31"/>
    <mergeCell ref="A30:C30"/>
    <mergeCell ref="B86:D86"/>
    <mergeCell ref="B92:D92"/>
    <mergeCell ref="B93:D93"/>
    <mergeCell ref="B76:D76"/>
    <mergeCell ref="B87:D87"/>
    <mergeCell ref="B88:D88"/>
    <mergeCell ref="B90:D90"/>
    <mergeCell ref="B82:D82"/>
    <mergeCell ref="A96:E96"/>
    <mergeCell ref="B80:D80"/>
    <mergeCell ref="D98:E98"/>
    <mergeCell ref="B55:D55"/>
    <mergeCell ref="B56:D56"/>
    <mergeCell ref="B57:D57"/>
    <mergeCell ref="B59:D59"/>
    <mergeCell ref="B58:D58"/>
    <mergeCell ref="B60:D60"/>
    <mergeCell ref="B79:D79"/>
    <mergeCell ref="B48:D48"/>
    <mergeCell ref="B52:D52"/>
    <mergeCell ref="A115:E115"/>
    <mergeCell ref="A101:E101"/>
    <mergeCell ref="A103:B103"/>
    <mergeCell ref="D103:E103"/>
    <mergeCell ref="A109:E109"/>
    <mergeCell ref="A107:B107"/>
    <mergeCell ref="A105:B105"/>
    <mergeCell ref="D105:E105"/>
    <mergeCell ref="D107:E107"/>
    <mergeCell ref="D99:E99"/>
    <mergeCell ref="D97:E97"/>
    <mergeCell ref="B91:D91"/>
    <mergeCell ref="B46:D46"/>
    <mergeCell ref="B63:D63"/>
    <mergeCell ref="B64:D64"/>
    <mergeCell ref="B53:D53"/>
    <mergeCell ref="B54:D54"/>
    <mergeCell ref="B84:D84"/>
    <mergeCell ref="B61:D61"/>
    <mergeCell ref="B65:D65"/>
    <mergeCell ref="B62:D62"/>
    <mergeCell ref="B66:D66"/>
    <mergeCell ref="B70:D70"/>
    <mergeCell ref="B67:D67"/>
    <mergeCell ref="B68:D68"/>
    <mergeCell ref="B69:D69"/>
    <mergeCell ref="B71:D71"/>
    <mergeCell ref="B74:D74"/>
    <mergeCell ref="B78:D78"/>
    <mergeCell ref="B75:D75"/>
    <mergeCell ref="B77:D77"/>
    <mergeCell ref="B94:D94"/>
    <mergeCell ref="B89:D89"/>
    <mergeCell ref="B72:D72"/>
    <mergeCell ref="B83:D83"/>
    <mergeCell ref="B81:D81"/>
  </mergeCells>
  <printOptions horizontalCentered="1"/>
  <pageMargins left="0" right="0" top="0.7874015748031497" bottom="0.7874015748031497" header="0.5118110236220472" footer="0"/>
  <pageSetup horizontalDpi="600" verticalDpi="600" orientation="portrait" scale="65" r:id="rId2"/>
  <headerFooter alignWithMargins="0">
    <oddFooter>&amp;C&amp;A&amp;RPágina &amp;P</oddFooter>
  </headerFooter>
  <drawing r:id="rId1"/>
</worksheet>
</file>

<file path=xl/worksheets/sheet14.xml><?xml version="1.0" encoding="utf-8"?>
<worksheet xmlns="http://schemas.openxmlformats.org/spreadsheetml/2006/main" xmlns:r="http://schemas.openxmlformats.org/officeDocument/2006/relationships">
  <dimension ref="A1:E173"/>
  <sheetViews>
    <sheetView zoomScalePageLayoutView="0" workbookViewId="0" topLeftCell="A1">
      <pane ySplit="4" topLeftCell="A117" activePane="bottomLeft" state="frozen"/>
      <selection pane="topLeft" activeCell="A1" sqref="A1"/>
      <selection pane="bottomLeft" activeCell="B79" sqref="B79:D79"/>
    </sheetView>
  </sheetViews>
  <sheetFormatPr defaultColWidth="11.421875" defaultRowHeight="12.75"/>
  <cols>
    <col min="1" max="1" width="30.421875" style="4" customWidth="1"/>
    <col min="2" max="2" width="47.57421875" style="4" customWidth="1"/>
    <col min="3" max="4" width="12.7109375" style="8" customWidth="1"/>
    <col min="5" max="5" width="38.421875" style="9" customWidth="1"/>
    <col min="6" max="16384" width="11.421875" style="4" customWidth="1"/>
  </cols>
  <sheetData>
    <row r="1" spans="1:5" ht="16.5">
      <c r="A1" s="468" t="str">
        <f>'11. TRDM'!A1:E1</f>
        <v>LOTERIA DE BOGOTA</v>
      </c>
      <c r="B1" s="468"/>
      <c r="C1" s="468"/>
      <c r="D1" s="468"/>
      <c r="E1" s="468"/>
    </row>
    <row r="2" spans="1:5" ht="13.5" thickBot="1">
      <c r="A2" s="470" t="s">
        <v>996</v>
      </c>
      <c r="B2" s="470"/>
      <c r="C2" s="470"/>
      <c r="D2" s="470"/>
      <c r="E2" s="470"/>
    </row>
    <row r="4" spans="1:5" ht="12.75">
      <c r="A4" s="10" t="s">
        <v>0</v>
      </c>
      <c r="B4" s="543"/>
      <c r="C4" s="543"/>
      <c r="D4" s="543"/>
      <c r="E4" s="543"/>
    </row>
    <row r="5" ht="13.5" thickBot="1">
      <c r="A5" s="145" t="s">
        <v>656</v>
      </c>
    </row>
    <row r="6" spans="1:5" ht="17.25" thickBot="1">
      <c r="A6" s="452" t="s">
        <v>151</v>
      </c>
      <c r="B6" s="453"/>
      <c r="C6" s="453"/>
      <c r="D6" s="453"/>
      <c r="E6" s="454"/>
    </row>
    <row r="8" spans="1:5" ht="64.5" customHeight="1">
      <c r="A8" s="455" t="s">
        <v>930</v>
      </c>
      <c r="B8" s="455"/>
      <c r="C8" s="455"/>
      <c r="D8" s="455"/>
      <c r="E8" s="455"/>
    </row>
    <row r="9" spans="1:5" ht="14.25" customHeight="1" thickBot="1">
      <c r="A9" s="15"/>
      <c r="B9" s="15"/>
      <c r="C9" s="15"/>
      <c r="D9" s="15"/>
      <c r="E9" s="15"/>
    </row>
    <row r="10" spans="1:5" ht="17.25" thickBot="1">
      <c r="A10" s="452" t="s">
        <v>152</v>
      </c>
      <c r="B10" s="453"/>
      <c r="C10" s="453"/>
      <c r="D10" s="453"/>
      <c r="E10" s="454"/>
    </row>
    <row r="11" spans="1:2" ht="12.75">
      <c r="A11" s="10"/>
      <c r="B11" s="10"/>
    </row>
    <row r="12" spans="1:5" ht="12.75">
      <c r="A12" s="18" t="s">
        <v>153</v>
      </c>
      <c r="B12" s="528" t="str">
        <f>A1</f>
        <v>LOTERIA DE BOGOTA</v>
      </c>
      <c r="C12" s="528"/>
      <c r="D12" s="528"/>
      <c r="E12" s="528"/>
    </row>
    <row r="13" spans="1:5" ht="12.75">
      <c r="A13" s="18" t="s">
        <v>154</v>
      </c>
      <c r="B13" s="528" t="str">
        <f>B12</f>
        <v>LOTERIA DE BOGOTA</v>
      </c>
      <c r="C13" s="528"/>
      <c r="D13" s="528"/>
      <c r="E13" s="528"/>
    </row>
    <row r="14" spans="1:5" ht="12.75">
      <c r="A14" s="18" t="s">
        <v>155</v>
      </c>
      <c r="B14" s="528" t="str">
        <f>B12</f>
        <v>LOTERIA DE BOGOTA</v>
      </c>
      <c r="C14" s="528"/>
      <c r="D14" s="528"/>
      <c r="E14" s="528"/>
    </row>
    <row r="16" spans="1:5" ht="12.75">
      <c r="A16" s="414" t="s">
        <v>184</v>
      </c>
      <c r="B16" s="546" t="s">
        <v>191</v>
      </c>
      <c r="C16" s="546"/>
      <c r="D16" s="546"/>
      <c r="E16" s="546"/>
    </row>
    <row r="17" spans="1:5" ht="76.5" customHeight="1">
      <c r="A17" s="414"/>
      <c r="B17" s="455" t="s">
        <v>931</v>
      </c>
      <c r="C17" s="455"/>
      <c r="D17" s="455"/>
      <c r="E17" s="455"/>
    </row>
    <row r="18" ht="13.5" thickBot="1"/>
    <row r="19" spans="1:5" ht="17.25" thickBot="1">
      <c r="A19" s="452" t="s">
        <v>158</v>
      </c>
      <c r="B19" s="453"/>
      <c r="C19" s="453"/>
      <c r="D19" s="453"/>
      <c r="E19" s="454"/>
    </row>
    <row r="21" spans="1:5" ht="12.75" customHeight="1">
      <c r="A21" s="544" t="s">
        <v>195</v>
      </c>
      <c r="B21" s="544"/>
      <c r="C21" s="544"/>
      <c r="D21" s="544"/>
      <c r="E21" s="544"/>
    </row>
    <row r="22" spans="1:5" ht="12.75" customHeight="1">
      <c r="A22" s="17"/>
      <c r="B22" s="547"/>
      <c r="C22" s="548"/>
      <c r="D22" s="548"/>
      <c r="E22" s="549"/>
    </row>
    <row r="23" spans="1:5" ht="12.75" customHeight="1">
      <c r="A23" s="17" t="s">
        <v>196</v>
      </c>
      <c r="B23" s="545">
        <v>300000000</v>
      </c>
      <c r="C23" s="545"/>
      <c r="D23" s="545"/>
      <c r="E23" s="545"/>
    </row>
    <row r="24" spans="1:5" ht="12.75" customHeight="1">
      <c r="A24" s="17" t="s">
        <v>197</v>
      </c>
      <c r="B24" s="550">
        <v>400000000</v>
      </c>
      <c r="C24" s="551"/>
      <c r="D24" s="551"/>
      <c r="E24" s="552"/>
    </row>
    <row r="25" spans="1:5" ht="12.75" customHeight="1">
      <c r="A25" s="17" t="s">
        <v>198</v>
      </c>
      <c r="B25" s="550">
        <v>500000000</v>
      </c>
      <c r="C25" s="551"/>
      <c r="D25" s="551"/>
      <c r="E25" s="552"/>
    </row>
    <row r="26" ht="13.5" thickBot="1"/>
    <row r="27" spans="1:5" ht="17.25" thickBot="1">
      <c r="A27" s="452" t="s">
        <v>206</v>
      </c>
      <c r="B27" s="453"/>
      <c r="C27" s="453"/>
      <c r="D27" s="453"/>
      <c r="E27" s="454"/>
    </row>
    <row r="29" spans="1:5" ht="32.25" customHeight="1">
      <c r="A29" s="447" t="s">
        <v>1272</v>
      </c>
      <c r="B29" s="497"/>
      <c r="C29" s="497"/>
      <c r="D29" s="497"/>
      <c r="E29" s="448"/>
    </row>
    <row r="30" spans="1:5" ht="12.75" customHeight="1" thickBot="1">
      <c r="A30" s="30"/>
      <c r="B30" s="30"/>
      <c r="C30" s="30"/>
      <c r="D30" s="30"/>
      <c r="E30" s="30"/>
    </row>
    <row r="31" spans="1:5" ht="17.25" thickBot="1">
      <c r="A31" s="452" t="s">
        <v>159</v>
      </c>
      <c r="B31" s="453"/>
      <c r="C31" s="453"/>
      <c r="D31" s="453"/>
      <c r="E31" s="454"/>
    </row>
    <row r="32" spans="1:2" ht="12.75">
      <c r="A32" s="10"/>
      <c r="B32" s="10"/>
    </row>
    <row r="33" spans="1:5" ht="33.75" customHeight="1">
      <c r="A33" s="496" t="s">
        <v>1</v>
      </c>
      <c r="B33" s="496"/>
      <c r="C33" s="496"/>
      <c r="D33" s="496"/>
      <c r="E33" s="496"/>
    </row>
    <row r="34" spans="1:5" ht="32.25" customHeight="1">
      <c r="A34" s="455" t="s">
        <v>315</v>
      </c>
      <c r="B34" s="455"/>
      <c r="C34" s="455"/>
      <c r="D34" s="455"/>
      <c r="E34" s="455"/>
    </row>
    <row r="35" spans="1:5" ht="11.25" customHeight="1">
      <c r="A35" s="480" t="s">
        <v>932</v>
      </c>
      <c r="B35" s="517"/>
      <c r="C35" s="517"/>
      <c r="D35" s="517"/>
      <c r="E35" s="481"/>
    </row>
    <row r="36" spans="1:5" ht="9" customHeight="1">
      <c r="A36" s="480" t="s">
        <v>933</v>
      </c>
      <c r="B36" s="517"/>
      <c r="C36" s="517"/>
      <c r="D36" s="517"/>
      <c r="E36" s="481"/>
    </row>
    <row r="37" spans="1:5" ht="12" customHeight="1">
      <c r="A37" s="480" t="s">
        <v>934</v>
      </c>
      <c r="B37" s="517"/>
      <c r="C37" s="517"/>
      <c r="D37" s="517"/>
      <c r="E37" s="481"/>
    </row>
    <row r="38" spans="1:5" ht="10.5" customHeight="1">
      <c r="A38" s="480" t="s">
        <v>935</v>
      </c>
      <c r="B38" s="517"/>
      <c r="C38" s="517"/>
      <c r="D38" s="517"/>
      <c r="E38" s="481"/>
    </row>
    <row r="39" spans="1:5" ht="31.5" customHeight="1">
      <c r="A39" s="455" t="s">
        <v>1230</v>
      </c>
      <c r="B39" s="455"/>
      <c r="C39" s="455"/>
      <c r="D39" s="455"/>
      <c r="E39" s="455"/>
    </row>
    <row r="40" ht="13.5" thickBot="1"/>
    <row r="41" spans="1:5" ht="17.25" thickBot="1">
      <c r="A41" s="452" t="s">
        <v>207</v>
      </c>
      <c r="B41" s="453"/>
      <c r="C41" s="453"/>
      <c r="D41" s="453"/>
      <c r="E41" s="454"/>
    </row>
    <row r="42" spans="1:2" ht="12.75">
      <c r="A42" s="10"/>
      <c r="B42" s="10"/>
    </row>
    <row r="43" spans="1:5" ht="36.75" customHeight="1">
      <c r="A43" s="83" t="s">
        <v>171</v>
      </c>
      <c r="B43" s="496" t="s">
        <v>4</v>
      </c>
      <c r="C43" s="496"/>
      <c r="D43" s="496"/>
      <c r="E43" s="20" t="s">
        <v>842</v>
      </c>
    </row>
    <row r="44" spans="1:5" ht="95.25" customHeight="1">
      <c r="A44" s="82" t="s">
        <v>116</v>
      </c>
      <c r="B44" s="534" t="s">
        <v>1292</v>
      </c>
      <c r="C44" s="535"/>
      <c r="D44" s="536"/>
      <c r="E44" s="148"/>
    </row>
    <row r="45" spans="1:5" ht="98.25" customHeight="1">
      <c r="A45" s="82" t="s">
        <v>115</v>
      </c>
      <c r="B45" s="534" t="s">
        <v>1267</v>
      </c>
      <c r="C45" s="535"/>
      <c r="D45" s="536"/>
      <c r="E45" s="82"/>
    </row>
    <row r="46" spans="1:5" ht="84.75" customHeight="1">
      <c r="A46" s="82" t="s">
        <v>14</v>
      </c>
      <c r="B46" s="534" t="s">
        <v>1294</v>
      </c>
      <c r="C46" s="535"/>
      <c r="D46" s="536"/>
      <c r="E46" s="82"/>
    </row>
    <row r="47" spans="1:5" ht="90" customHeight="1">
      <c r="A47" s="82" t="s">
        <v>15</v>
      </c>
      <c r="B47" s="534" t="s">
        <v>1225</v>
      </c>
      <c r="C47" s="535"/>
      <c r="D47" s="536"/>
      <c r="E47" s="82"/>
    </row>
    <row r="48" spans="1:5" ht="134.25" customHeight="1">
      <c r="A48" s="82" t="s">
        <v>16</v>
      </c>
      <c r="B48" s="534" t="s">
        <v>384</v>
      </c>
      <c r="C48" s="535"/>
      <c r="D48" s="536"/>
      <c r="E48" s="82"/>
    </row>
    <row r="49" spans="1:5" ht="93.75" customHeight="1">
      <c r="A49" s="82" t="s">
        <v>17</v>
      </c>
      <c r="B49" s="534" t="s">
        <v>1295</v>
      </c>
      <c r="C49" s="535"/>
      <c r="D49" s="536"/>
      <c r="E49" s="82"/>
    </row>
    <row r="50" spans="1:5" ht="91.5" customHeight="1">
      <c r="A50" s="82" t="s">
        <v>362</v>
      </c>
      <c r="B50" s="534" t="s">
        <v>480</v>
      </c>
      <c r="C50" s="535"/>
      <c r="D50" s="536"/>
      <c r="E50" s="82"/>
    </row>
    <row r="51" spans="1:5" ht="232.5" customHeight="1">
      <c r="A51" s="82" t="s">
        <v>378</v>
      </c>
      <c r="B51" s="534" t="s">
        <v>817</v>
      </c>
      <c r="C51" s="535"/>
      <c r="D51" s="536"/>
      <c r="E51" s="148"/>
    </row>
    <row r="52" spans="1:5" ht="91.5" customHeight="1">
      <c r="A52" s="82" t="s">
        <v>21</v>
      </c>
      <c r="B52" s="534" t="s">
        <v>361</v>
      </c>
      <c r="C52" s="535"/>
      <c r="D52" s="536"/>
      <c r="E52" s="148"/>
    </row>
    <row r="53" spans="1:5" ht="38.25" customHeight="1">
      <c r="A53" s="82" t="s">
        <v>581</v>
      </c>
      <c r="B53" s="534" t="s">
        <v>936</v>
      </c>
      <c r="C53" s="535"/>
      <c r="D53" s="536"/>
      <c r="E53" s="82"/>
    </row>
    <row r="54" spans="1:5" ht="81.75" customHeight="1">
      <c r="A54" s="82" t="s">
        <v>22</v>
      </c>
      <c r="B54" s="534" t="s">
        <v>23</v>
      </c>
      <c r="C54" s="535"/>
      <c r="D54" s="536"/>
      <c r="E54" s="82"/>
    </row>
    <row r="55" spans="1:5" ht="96.75" customHeight="1">
      <c r="A55" s="82" t="s">
        <v>128</v>
      </c>
      <c r="B55" s="534" t="s">
        <v>1231</v>
      </c>
      <c r="C55" s="535"/>
      <c r="D55" s="536"/>
      <c r="E55" s="82"/>
    </row>
    <row r="56" spans="1:5" ht="109.5" customHeight="1">
      <c r="A56" s="82" t="s">
        <v>130</v>
      </c>
      <c r="B56" s="534" t="s">
        <v>580</v>
      </c>
      <c r="C56" s="535"/>
      <c r="D56" s="536"/>
      <c r="E56" s="82"/>
    </row>
    <row r="57" spans="1:5" ht="46.5" customHeight="1">
      <c r="A57" s="82" t="s">
        <v>25</v>
      </c>
      <c r="B57" s="534" t="s">
        <v>26</v>
      </c>
      <c r="C57" s="535"/>
      <c r="D57" s="536"/>
      <c r="E57" s="82"/>
    </row>
    <row r="58" spans="1:5" ht="93" customHeight="1">
      <c r="A58" s="31" t="s">
        <v>129</v>
      </c>
      <c r="B58" s="534" t="s">
        <v>1232</v>
      </c>
      <c r="C58" s="535"/>
      <c r="D58" s="536"/>
      <c r="E58" s="82"/>
    </row>
    <row r="59" spans="1:5" ht="59.25" customHeight="1">
      <c r="A59" s="82" t="s">
        <v>27</v>
      </c>
      <c r="B59" s="534" t="s">
        <v>118</v>
      </c>
      <c r="C59" s="535"/>
      <c r="D59" s="536"/>
      <c r="E59" s="82"/>
    </row>
    <row r="60" spans="1:5" ht="57" customHeight="1">
      <c r="A60" s="241" t="s">
        <v>572</v>
      </c>
      <c r="B60" s="534" t="s">
        <v>573</v>
      </c>
      <c r="C60" s="535"/>
      <c r="D60" s="536"/>
      <c r="E60" s="148"/>
    </row>
    <row r="61" spans="1:5" ht="53.25" customHeight="1">
      <c r="A61" s="82" t="s">
        <v>29</v>
      </c>
      <c r="B61" s="534" t="s">
        <v>30</v>
      </c>
      <c r="C61" s="535"/>
      <c r="D61" s="536"/>
      <c r="E61" s="82"/>
    </row>
    <row r="62" spans="1:5" ht="60.75" customHeight="1">
      <c r="A62" s="82" t="s">
        <v>31</v>
      </c>
      <c r="B62" s="534" t="s">
        <v>574</v>
      </c>
      <c r="C62" s="535"/>
      <c r="D62" s="536"/>
      <c r="E62" s="148"/>
    </row>
    <row r="63" spans="1:5" ht="51.75" customHeight="1">
      <c r="A63" s="78" t="s">
        <v>529</v>
      </c>
      <c r="B63" s="534" t="s">
        <v>1233</v>
      </c>
      <c r="C63" s="535"/>
      <c r="D63" s="536"/>
      <c r="E63" s="78"/>
    </row>
    <row r="64" spans="1:5" ht="79.5" customHeight="1">
      <c r="A64" s="82" t="s">
        <v>61</v>
      </c>
      <c r="B64" s="534" t="s">
        <v>1296</v>
      </c>
      <c r="C64" s="535"/>
      <c r="D64" s="536"/>
      <c r="E64" s="82"/>
    </row>
    <row r="65" spans="1:5" ht="131.25" customHeight="1">
      <c r="A65" s="148" t="s">
        <v>576</v>
      </c>
      <c r="B65" s="534" t="s">
        <v>1235</v>
      </c>
      <c r="C65" s="535"/>
      <c r="D65" s="536"/>
      <c r="E65" s="148"/>
    </row>
    <row r="66" spans="1:5" ht="96" customHeight="1">
      <c r="A66" s="82" t="s">
        <v>575</v>
      </c>
      <c r="B66" s="534" t="s">
        <v>1236</v>
      </c>
      <c r="C66" s="535"/>
      <c r="D66" s="536"/>
      <c r="E66" s="148"/>
    </row>
    <row r="67" spans="1:5" ht="81" customHeight="1">
      <c r="A67" s="82" t="s">
        <v>63</v>
      </c>
      <c r="B67" s="534" t="s">
        <v>1237</v>
      </c>
      <c r="C67" s="535"/>
      <c r="D67" s="536"/>
      <c r="E67" s="148"/>
    </row>
    <row r="68" spans="1:5" ht="50.25" customHeight="1">
      <c r="A68" s="82" t="s">
        <v>119</v>
      </c>
      <c r="B68" s="534" t="s">
        <v>858</v>
      </c>
      <c r="C68" s="535"/>
      <c r="D68" s="536"/>
      <c r="E68" s="148"/>
    </row>
    <row r="69" spans="1:5" ht="49.5" customHeight="1">
      <c r="A69" s="82" t="s">
        <v>36</v>
      </c>
      <c r="B69" s="534" t="s">
        <v>37</v>
      </c>
      <c r="C69" s="535"/>
      <c r="D69" s="536"/>
      <c r="E69" s="82"/>
    </row>
    <row r="70" spans="1:5" ht="126" customHeight="1">
      <c r="A70" s="82" t="s">
        <v>38</v>
      </c>
      <c r="B70" s="534" t="s">
        <v>1297</v>
      </c>
      <c r="C70" s="535"/>
      <c r="D70" s="536"/>
      <c r="E70" s="82"/>
    </row>
    <row r="71" spans="1:5" ht="66.75" customHeight="1">
      <c r="A71" s="82" t="s">
        <v>43</v>
      </c>
      <c r="B71" s="534" t="s">
        <v>44</v>
      </c>
      <c r="C71" s="535"/>
      <c r="D71" s="536"/>
      <c r="E71" s="243"/>
    </row>
    <row r="72" spans="1:5" ht="72" customHeight="1">
      <c r="A72" s="82" t="s">
        <v>122</v>
      </c>
      <c r="B72" s="534" t="s">
        <v>123</v>
      </c>
      <c r="C72" s="535"/>
      <c r="D72" s="536"/>
      <c r="E72" s="244"/>
    </row>
    <row r="73" spans="1:5" ht="49.5" customHeight="1">
      <c r="A73" s="82" t="s">
        <v>120</v>
      </c>
      <c r="B73" s="534" t="s">
        <v>121</v>
      </c>
      <c r="C73" s="535"/>
      <c r="D73" s="536"/>
      <c r="E73" s="244"/>
    </row>
    <row r="74" spans="1:5" ht="49.5" customHeight="1">
      <c r="A74" s="31" t="s">
        <v>266</v>
      </c>
      <c r="B74" s="555" t="s">
        <v>1103</v>
      </c>
      <c r="C74" s="556"/>
      <c r="D74" s="557"/>
      <c r="E74" s="244"/>
    </row>
    <row r="75" spans="1:5" ht="63" customHeight="1">
      <c r="A75" s="241" t="s">
        <v>577</v>
      </c>
      <c r="B75" s="534" t="s">
        <v>578</v>
      </c>
      <c r="C75" s="535"/>
      <c r="D75" s="536"/>
      <c r="E75" s="245"/>
    </row>
    <row r="76" spans="1:5" ht="76.5">
      <c r="A76" s="241" t="s">
        <v>124</v>
      </c>
      <c r="B76" s="534" t="s">
        <v>579</v>
      </c>
      <c r="C76" s="535"/>
      <c r="D76" s="536"/>
      <c r="E76" s="148"/>
    </row>
    <row r="77" spans="1:5" ht="66" customHeight="1">
      <c r="A77" s="2" t="s">
        <v>131</v>
      </c>
      <c r="B77" s="558" t="s">
        <v>1104</v>
      </c>
      <c r="C77" s="559"/>
      <c r="D77" s="560"/>
      <c r="E77" s="148"/>
    </row>
    <row r="78" spans="1:5" ht="124.5" customHeight="1">
      <c r="A78" s="82" t="s">
        <v>125</v>
      </c>
      <c r="B78" s="534" t="s">
        <v>1299</v>
      </c>
      <c r="C78" s="535"/>
      <c r="D78" s="536"/>
      <c r="E78" s="82"/>
    </row>
    <row r="79" spans="1:5" ht="38.25">
      <c r="A79" s="82" t="s">
        <v>132</v>
      </c>
      <c r="B79" s="534" t="s">
        <v>133</v>
      </c>
      <c r="C79" s="535"/>
      <c r="D79" s="536"/>
      <c r="E79" s="82"/>
    </row>
    <row r="80" spans="1:5" ht="94.5" customHeight="1">
      <c r="A80" s="82" t="s">
        <v>126</v>
      </c>
      <c r="B80" s="534" t="s">
        <v>127</v>
      </c>
      <c r="C80" s="535"/>
      <c r="D80" s="536"/>
      <c r="E80" s="82"/>
    </row>
    <row r="81" spans="1:5" ht="81.75" customHeight="1">
      <c r="A81" s="82" t="s">
        <v>86</v>
      </c>
      <c r="B81" s="534" t="s">
        <v>859</v>
      </c>
      <c r="C81" s="535"/>
      <c r="D81" s="536"/>
      <c r="E81" s="244"/>
    </row>
    <row r="82" spans="1:5" ht="144.75" customHeight="1">
      <c r="A82" s="82" t="s">
        <v>320</v>
      </c>
      <c r="B82" s="534" t="s">
        <v>1238</v>
      </c>
      <c r="C82" s="535"/>
      <c r="D82" s="536"/>
      <c r="E82" s="82"/>
    </row>
    <row r="83" spans="1:5" ht="61.5" customHeight="1">
      <c r="A83" s="82" t="s">
        <v>271</v>
      </c>
      <c r="B83" s="534" t="s">
        <v>501</v>
      </c>
      <c r="C83" s="535"/>
      <c r="D83" s="536"/>
      <c r="E83" s="82"/>
    </row>
    <row r="84" spans="1:5" ht="36.75" customHeight="1">
      <c r="A84" s="82" t="s">
        <v>50</v>
      </c>
      <c r="B84" s="534" t="s">
        <v>51</v>
      </c>
      <c r="C84" s="535"/>
      <c r="D84" s="536"/>
      <c r="E84" s="82"/>
    </row>
    <row r="85" spans="1:5" ht="13.5" thickBot="1">
      <c r="A85" s="45"/>
      <c r="B85" s="246"/>
      <c r="C85" s="246"/>
      <c r="D85" s="246"/>
      <c r="E85" s="45"/>
    </row>
    <row r="86" spans="1:5" ht="17.25" thickBot="1">
      <c r="A86" s="452" t="s">
        <v>827</v>
      </c>
      <c r="B86" s="453"/>
      <c r="C86" s="453"/>
      <c r="D86" s="453"/>
      <c r="E86" s="454"/>
    </row>
    <row r="87" spans="1:5" ht="16.5">
      <c r="A87" s="99"/>
      <c r="B87" s="99"/>
      <c r="C87" s="99"/>
      <c r="D87" s="99"/>
      <c r="E87" s="99"/>
    </row>
    <row r="88" spans="1:5" ht="102">
      <c r="A88" s="83" t="s">
        <v>171</v>
      </c>
      <c r="B88" s="234" t="s">
        <v>4</v>
      </c>
      <c r="C88" s="20" t="s">
        <v>828</v>
      </c>
      <c r="D88" s="500" t="s">
        <v>829</v>
      </c>
      <c r="E88" s="501"/>
    </row>
    <row r="89" spans="1:5" ht="132.75" customHeight="1">
      <c r="A89" s="82" t="s">
        <v>116</v>
      </c>
      <c r="B89" s="131" t="s">
        <v>1293</v>
      </c>
      <c r="C89" s="148"/>
      <c r="D89" s="533"/>
      <c r="E89" s="533"/>
    </row>
    <row r="90" spans="1:5" ht="149.25" customHeight="1">
      <c r="A90" s="82" t="s">
        <v>115</v>
      </c>
      <c r="B90" s="131" t="s">
        <v>1266</v>
      </c>
      <c r="C90" s="148"/>
      <c r="D90" s="533"/>
      <c r="E90" s="533"/>
    </row>
    <row r="91" spans="1:5" ht="96.75" customHeight="1">
      <c r="A91" s="82" t="s">
        <v>14</v>
      </c>
      <c r="B91" s="131" t="s">
        <v>1294</v>
      </c>
      <c r="C91" s="148"/>
      <c r="D91" s="533"/>
      <c r="E91" s="533"/>
    </row>
    <row r="92" spans="1:5" ht="127.5" customHeight="1">
      <c r="A92" s="82" t="s">
        <v>15</v>
      </c>
      <c r="B92" s="131" t="s">
        <v>1176</v>
      </c>
      <c r="C92" s="148"/>
      <c r="D92" s="533"/>
      <c r="E92" s="533"/>
    </row>
    <row r="93" spans="1:5" ht="134.25" customHeight="1">
      <c r="A93" s="82" t="s">
        <v>17</v>
      </c>
      <c r="B93" s="131" t="s">
        <v>1295</v>
      </c>
      <c r="C93" s="148"/>
      <c r="D93" s="533"/>
      <c r="E93" s="533"/>
    </row>
    <row r="94" spans="1:5" ht="154.5" customHeight="1">
      <c r="A94" s="82" t="s">
        <v>128</v>
      </c>
      <c r="B94" s="131" t="s">
        <v>1231</v>
      </c>
      <c r="C94" s="148"/>
      <c r="D94" s="533"/>
      <c r="E94" s="533"/>
    </row>
    <row r="95" spans="1:5" ht="89.25">
      <c r="A95" s="78" t="s">
        <v>529</v>
      </c>
      <c r="B95" s="131" t="s">
        <v>1233</v>
      </c>
      <c r="C95" s="148"/>
      <c r="D95" s="533"/>
      <c r="E95" s="533"/>
    </row>
    <row r="96" spans="1:5" ht="124.5" customHeight="1">
      <c r="A96" s="82" t="s">
        <v>61</v>
      </c>
      <c r="B96" s="131" t="s">
        <v>1296</v>
      </c>
      <c r="C96" s="148"/>
      <c r="D96" s="533"/>
      <c r="E96" s="533"/>
    </row>
    <row r="97" spans="1:5" ht="174" customHeight="1">
      <c r="A97" s="148" t="s">
        <v>576</v>
      </c>
      <c r="B97" s="131" t="s">
        <v>1235</v>
      </c>
      <c r="C97" s="148"/>
      <c r="D97" s="533"/>
      <c r="E97" s="533"/>
    </row>
    <row r="98" spans="1:5" ht="133.5" customHeight="1">
      <c r="A98" s="82" t="s">
        <v>575</v>
      </c>
      <c r="B98" s="131" t="s">
        <v>1236</v>
      </c>
      <c r="C98" s="148"/>
      <c r="D98" s="533"/>
      <c r="E98" s="533"/>
    </row>
    <row r="99" spans="1:5" ht="135" customHeight="1">
      <c r="A99" s="82" t="s">
        <v>63</v>
      </c>
      <c r="B99" s="131" t="s">
        <v>1237</v>
      </c>
      <c r="C99" s="148"/>
      <c r="D99" s="533"/>
      <c r="E99" s="533"/>
    </row>
    <row r="100" spans="1:5" ht="173.25" customHeight="1">
      <c r="A100" s="82" t="s">
        <v>38</v>
      </c>
      <c r="B100" s="131" t="s">
        <v>1298</v>
      </c>
      <c r="C100" s="148"/>
      <c r="D100" s="533"/>
      <c r="E100" s="533"/>
    </row>
    <row r="101" spans="1:5" ht="203.25" customHeight="1">
      <c r="A101" s="82" t="s">
        <v>125</v>
      </c>
      <c r="B101" s="131" t="s">
        <v>1299</v>
      </c>
      <c r="C101" s="148"/>
      <c r="D101" s="533"/>
      <c r="E101" s="533"/>
    </row>
    <row r="102" spans="1:5" ht="234" customHeight="1" thickBot="1">
      <c r="A102" s="82" t="s">
        <v>320</v>
      </c>
      <c r="B102" s="131" t="s">
        <v>1238</v>
      </c>
      <c r="C102" s="148"/>
      <c r="D102" s="533"/>
      <c r="E102" s="533"/>
    </row>
    <row r="103" spans="1:5" ht="17.25" thickBot="1">
      <c r="A103" s="452" t="s">
        <v>840</v>
      </c>
      <c r="B103" s="453"/>
      <c r="C103" s="453"/>
      <c r="D103" s="453"/>
      <c r="E103" s="454"/>
    </row>
    <row r="104" spans="1:2" ht="12.75">
      <c r="A104" s="553"/>
      <c r="B104" s="553"/>
    </row>
    <row r="105" spans="1:5" ht="63.75">
      <c r="A105" s="553" t="s">
        <v>1</v>
      </c>
      <c r="B105" s="553"/>
      <c r="C105" s="16" t="s">
        <v>99</v>
      </c>
      <c r="D105" s="554" t="s">
        <v>811</v>
      </c>
      <c r="E105" s="554"/>
    </row>
    <row r="106" spans="1:5" ht="12.75">
      <c r="A106" s="45"/>
      <c r="B106" s="246"/>
      <c r="C106" s="325"/>
      <c r="D106" s="326"/>
      <c r="E106" s="326"/>
    </row>
    <row r="107" spans="1:5" ht="184.5" customHeight="1">
      <c r="A107" s="82" t="s">
        <v>1102</v>
      </c>
      <c r="B107" s="131" t="s">
        <v>1234</v>
      </c>
      <c r="C107" s="148"/>
      <c r="D107" s="533"/>
      <c r="E107" s="533"/>
    </row>
    <row r="108" spans="1:2" ht="13.5" thickBot="1">
      <c r="A108" s="10"/>
      <c r="B108" s="10"/>
    </row>
    <row r="109" spans="1:5" ht="17.25" customHeight="1" thickBot="1">
      <c r="A109" s="540" t="s">
        <v>262</v>
      </c>
      <c r="B109" s="541"/>
      <c r="C109" s="541"/>
      <c r="D109" s="541"/>
      <c r="E109" s="542"/>
    </row>
    <row r="110" spans="1:2" ht="12.75">
      <c r="A110" s="10"/>
      <c r="B110" s="10"/>
    </row>
    <row r="111" spans="1:5" ht="102">
      <c r="A111" s="83" t="s">
        <v>1</v>
      </c>
      <c r="B111" s="83" t="s">
        <v>4</v>
      </c>
      <c r="C111" s="20" t="s">
        <v>5</v>
      </c>
      <c r="D111" s="20" t="s">
        <v>6</v>
      </c>
      <c r="E111" s="20" t="s">
        <v>7</v>
      </c>
    </row>
    <row r="112" spans="1:5" ht="51">
      <c r="A112" s="31" t="s">
        <v>56</v>
      </c>
      <c r="B112" s="32" t="s">
        <v>57</v>
      </c>
      <c r="C112" s="96"/>
      <c r="D112" s="113"/>
      <c r="E112" s="113"/>
    </row>
    <row r="113" spans="1:2" ht="13.5" thickBot="1">
      <c r="A113" s="10"/>
      <c r="B113" s="10"/>
    </row>
    <row r="114" spans="1:5" ht="17.25" thickBot="1">
      <c r="A114" s="452" t="s">
        <v>387</v>
      </c>
      <c r="B114" s="453"/>
      <c r="C114" s="453"/>
      <c r="D114" s="453"/>
      <c r="E114" s="454"/>
    </row>
    <row r="115" spans="1:2" ht="12.75">
      <c r="A115" s="10"/>
      <c r="B115" s="10"/>
    </row>
    <row r="116" spans="1:5" ht="27.75" customHeight="1">
      <c r="A116" s="482" t="s">
        <v>388</v>
      </c>
      <c r="B116" s="483"/>
      <c r="C116" s="483"/>
      <c r="D116" s="483"/>
      <c r="E116" s="484"/>
    </row>
    <row r="117" spans="1:2" ht="13.5" thickBot="1">
      <c r="A117" s="10"/>
      <c r="B117" s="10"/>
    </row>
    <row r="118" spans="1:5" ht="17.25" customHeight="1" thickBot="1">
      <c r="A118" s="452" t="s">
        <v>389</v>
      </c>
      <c r="B118" s="453"/>
      <c r="C118" s="453"/>
      <c r="D118" s="453"/>
      <c r="E118" s="454"/>
    </row>
    <row r="119" spans="1:2" ht="12" customHeight="1">
      <c r="A119" s="10"/>
      <c r="B119" s="10"/>
    </row>
    <row r="120" spans="1:5" ht="25.5" customHeight="1">
      <c r="A120" s="6" t="s">
        <v>1</v>
      </c>
      <c r="B120" s="6" t="s">
        <v>816</v>
      </c>
      <c r="C120" s="52" t="s">
        <v>442</v>
      </c>
      <c r="D120" s="520" t="s">
        <v>68</v>
      </c>
      <c r="E120" s="520"/>
    </row>
    <row r="121" spans="1:5" ht="69.75" customHeight="1">
      <c r="A121" s="25" t="s">
        <v>272</v>
      </c>
      <c r="B121" s="32" t="s">
        <v>273</v>
      </c>
      <c r="C121" s="83">
        <v>25</v>
      </c>
      <c r="D121" s="489"/>
      <c r="E121" s="489"/>
    </row>
    <row r="122" spans="1:5" ht="73.5" customHeight="1">
      <c r="A122" s="25" t="s">
        <v>436</v>
      </c>
      <c r="B122" s="32" t="s">
        <v>437</v>
      </c>
      <c r="C122" s="83">
        <v>25</v>
      </c>
      <c r="D122" s="489"/>
      <c r="E122" s="489"/>
    </row>
    <row r="123" spans="1:5" s="11" customFormat="1" ht="13.5" thickBot="1">
      <c r="A123" s="4"/>
      <c r="B123" s="4"/>
      <c r="C123" s="8"/>
      <c r="D123" s="8"/>
      <c r="E123" s="9"/>
    </row>
    <row r="124" spans="1:5" s="11" customFormat="1" ht="17.25" thickBot="1">
      <c r="A124" s="452" t="s">
        <v>390</v>
      </c>
      <c r="B124" s="453"/>
      <c r="C124" s="453"/>
      <c r="D124" s="453"/>
      <c r="E124" s="454"/>
    </row>
    <row r="125" spans="1:5" s="11" customFormat="1" ht="12.75">
      <c r="A125" s="14"/>
      <c r="B125" s="14"/>
      <c r="C125" s="12"/>
      <c r="D125" s="12"/>
      <c r="E125" s="13"/>
    </row>
    <row r="126" spans="1:5" s="11" customFormat="1" ht="12.75">
      <c r="A126" s="451" t="s">
        <v>1</v>
      </c>
      <c r="B126" s="451"/>
      <c r="C126" s="451" t="s">
        <v>71</v>
      </c>
      <c r="D126" s="451"/>
      <c r="E126" s="451"/>
    </row>
    <row r="127" spans="1:5" s="11" customFormat="1" ht="12.75">
      <c r="A127" s="449"/>
      <c r="B127" s="450"/>
      <c r="C127" s="449"/>
      <c r="D127" s="539"/>
      <c r="E127" s="450"/>
    </row>
    <row r="128" spans="1:5" s="11" customFormat="1" ht="12.75">
      <c r="A128" s="451"/>
      <c r="B128" s="451"/>
      <c r="C128" s="451"/>
      <c r="D128" s="451"/>
      <c r="E128" s="451"/>
    </row>
    <row r="129" spans="1:5" s="11" customFormat="1" ht="12.75" customHeight="1">
      <c r="A129" s="477" t="s">
        <v>405</v>
      </c>
      <c r="B129" s="478"/>
      <c r="C129" s="478"/>
      <c r="D129" s="478"/>
      <c r="E129" s="479"/>
    </row>
    <row r="130" spans="1:5" ht="13.5" thickBot="1">
      <c r="A130" s="11"/>
      <c r="B130" s="11"/>
      <c r="C130" s="12"/>
      <c r="D130" s="12"/>
      <c r="E130" s="13"/>
    </row>
    <row r="131" spans="1:5" ht="17.25" customHeight="1" thickBot="1">
      <c r="A131" s="452" t="s">
        <v>336</v>
      </c>
      <c r="B131" s="453"/>
      <c r="C131" s="453"/>
      <c r="D131" s="453"/>
      <c r="E131" s="454"/>
    </row>
    <row r="132" spans="1:2" ht="12.75">
      <c r="A132" s="10"/>
      <c r="B132" s="10"/>
    </row>
    <row r="133" spans="1:5" ht="12.75">
      <c r="A133" s="49" t="s">
        <v>134</v>
      </c>
      <c r="B133" s="49" t="s">
        <v>72</v>
      </c>
      <c r="C133" s="49" t="s">
        <v>74</v>
      </c>
      <c r="D133" s="49" t="s">
        <v>75</v>
      </c>
      <c r="E133" s="50" t="s">
        <v>76</v>
      </c>
    </row>
    <row r="134" spans="1:5" ht="12.75">
      <c r="A134" s="17" t="s">
        <v>196</v>
      </c>
      <c r="B134" s="115"/>
      <c r="C134" s="7"/>
      <c r="D134" s="7"/>
      <c r="E134" s="44"/>
    </row>
    <row r="135" spans="1:5" ht="12.75">
      <c r="A135" s="17" t="s">
        <v>197</v>
      </c>
      <c r="B135" s="115"/>
      <c r="C135" s="7"/>
      <c r="D135" s="7"/>
      <c r="E135" s="44"/>
    </row>
    <row r="136" spans="1:5" ht="12.75">
      <c r="A136" s="17" t="s">
        <v>198</v>
      </c>
      <c r="B136" s="115"/>
      <c r="C136" s="7"/>
      <c r="D136" s="7"/>
      <c r="E136" s="44"/>
    </row>
    <row r="137" spans="1:5" ht="13.5" thickBot="1">
      <c r="A137" s="30"/>
      <c r="B137" s="90"/>
      <c r="C137" s="47"/>
      <c r="D137" s="47"/>
      <c r="E137" s="48"/>
    </row>
    <row r="138" spans="1:5" ht="17.25" thickBot="1">
      <c r="A138" s="452" t="s">
        <v>392</v>
      </c>
      <c r="B138" s="453"/>
      <c r="C138" s="453"/>
      <c r="D138" s="453"/>
      <c r="E138" s="454"/>
    </row>
    <row r="139" spans="1:2" ht="12.75">
      <c r="A139" s="10"/>
      <c r="B139" s="10"/>
    </row>
    <row r="140" spans="1:5" ht="12.75">
      <c r="A140" s="530" t="s">
        <v>204</v>
      </c>
      <c r="B140" s="531"/>
      <c r="C140" s="531"/>
      <c r="D140" s="531"/>
      <c r="E140" s="532"/>
    </row>
    <row r="141" ht="13.5" thickBot="1"/>
    <row r="142" spans="1:5" ht="17.25" customHeight="1" thickBot="1">
      <c r="A142" s="452" t="s">
        <v>391</v>
      </c>
      <c r="B142" s="453"/>
      <c r="C142" s="453"/>
      <c r="D142" s="453"/>
      <c r="E142" s="454"/>
    </row>
    <row r="143" spans="1:2" ht="12.75">
      <c r="A143" s="10"/>
      <c r="B143" s="10"/>
    </row>
    <row r="144" spans="1:5" ht="12.75" customHeight="1">
      <c r="A144" s="476" t="s">
        <v>77</v>
      </c>
      <c r="B144" s="476"/>
      <c r="C144" s="476" t="s">
        <v>94</v>
      </c>
      <c r="D144" s="476"/>
      <c r="E144" s="476"/>
    </row>
    <row r="145" spans="1:5" ht="15.75" customHeight="1">
      <c r="A145" s="537" t="s">
        <v>125</v>
      </c>
      <c r="B145" s="537"/>
      <c r="C145" s="538" t="s">
        <v>1239</v>
      </c>
      <c r="D145" s="538"/>
      <c r="E145" s="538"/>
    </row>
    <row r="146" spans="1:5" ht="15.75" customHeight="1">
      <c r="A146" s="537" t="s">
        <v>373</v>
      </c>
      <c r="B146" s="537"/>
      <c r="C146" s="538" t="s">
        <v>338</v>
      </c>
      <c r="D146" s="538"/>
      <c r="E146" s="538"/>
    </row>
    <row r="147" spans="1:5" ht="15.75" customHeight="1">
      <c r="A147" s="537" t="s">
        <v>337</v>
      </c>
      <c r="B147" s="537"/>
      <c r="C147" s="538" t="s">
        <v>338</v>
      </c>
      <c r="D147" s="538"/>
      <c r="E147" s="538"/>
    </row>
    <row r="148" spans="1:2" ht="12.75">
      <c r="A148" s="10"/>
      <c r="B148" s="10"/>
    </row>
    <row r="149" spans="1:5" ht="12.75" customHeight="1">
      <c r="A149" s="446" t="s">
        <v>404</v>
      </c>
      <c r="B149" s="446"/>
      <c r="C149" s="446"/>
      <c r="D149" s="446"/>
      <c r="E149" s="446"/>
    </row>
    <row r="154" spans="3:5" ht="12.75">
      <c r="C154" s="4"/>
      <c r="D154" s="4"/>
      <c r="E154" s="4"/>
    </row>
    <row r="155" spans="3:5" ht="12.75">
      <c r="C155" s="4"/>
      <c r="D155" s="4"/>
      <c r="E155" s="4"/>
    </row>
    <row r="156" spans="3:5" ht="12.75">
      <c r="C156" s="4"/>
      <c r="D156" s="4"/>
      <c r="E156" s="4"/>
    </row>
    <row r="157" spans="3:5" ht="12.75">
      <c r="C157" s="4"/>
      <c r="D157" s="4"/>
      <c r="E157" s="4"/>
    </row>
    <row r="158" spans="3:5" ht="12.75">
      <c r="C158" s="4"/>
      <c r="D158" s="4"/>
      <c r="E158" s="4"/>
    </row>
    <row r="159" spans="3:5" ht="12.75">
      <c r="C159" s="4"/>
      <c r="D159" s="4"/>
      <c r="E159" s="4"/>
    </row>
    <row r="160" spans="3:5" ht="12.75">
      <c r="C160" s="4"/>
      <c r="D160" s="4"/>
      <c r="E160" s="4"/>
    </row>
    <row r="161" spans="3:5" ht="12.75">
      <c r="C161" s="4"/>
      <c r="D161" s="4"/>
      <c r="E161" s="4"/>
    </row>
    <row r="162" spans="3:5" ht="12.75">
      <c r="C162" s="4"/>
      <c r="D162" s="4"/>
      <c r="E162" s="4"/>
    </row>
    <row r="163" spans="3:5" ht="12.75">
      <c r="C163" s="4"/>
      <c r="D163" s="4"/>
      <c r="E163" s="4"/>
    </row>
    <row r="164" spans="3:5" ht="12.75">
      <c r="C164" s="4"/>
      <c r="D164" s="4"/>
      <c r="E164" s="4"/>
    </row>
    <row r="165" spans="3:5" ht="12.75">
      <c r="C165" s="4"/>
      <c r="D165" s="4"/>
      <c r="E165" s="4"/>
    </row>
    <row r="166" spans="3:5" ht="12.75">
      <c r="C166" s="4"/>
      <c r="D166" s="4"/>
      <c r="E166" s="4"/>
    </row>
    <row r="167" spans="3:5" ht="12.75">
      <c r="C167" s="4"/>
      <c r="D167" s="4"/>
      <c r="E167" s="4"/>
    </row>
    <row r="168" spans="3:5" ht="12.75">
      <c r="C168" s="4"/>
      <c r="D168" s="4"/>
      <c r="E168" s="4"/>
    </row>
    <row r="169" spans="3:5" ht="12.75">
      <c r="C169" s="4"/>
      <c r="D169" s="4"/>
      <c r="E169" s="4"/>
    </row>
    <row r="170" spans="3:5" ht="12.75">
      <c r="C170" s="4"/>
      <c r="D170" s="4"/>
      <c r="E170" s="4"/>
    </row>
    <row r="171" spans="3:5" ht="12.75">
      <c r="C171" s="4"/>
      <c r="D171" s="4"/>
      <c r="E171" s="4"/>
    </row>
    <row r="172" spans="3:5" ht="12.75">
      <c r="C172" s="4"/>
      <c r="D172" s="4"/>
      <c r="E172" s="4"/>
    </row>
    <row r="173" spans="3:5" ht="12.75">
      <c r="C173" s="4"/>
      <c r="D173" s="4"/>
      <c r="E173" s="4"/>
    </row>
  </sheetData>
  <sheetProtection selectLockedCells="1" selectUnlockedCells="1"/>
  <mergeCells count="120">
    <mergeCell ref="D89:E89"/>
    <mergeCell ref="D90:E90"/>
    <mergeCell ref="D91:E91"/>
    <mergeCell ref="B84:D84"/>
    <mergeCell ref="B74:D74"/>
    <mergeCell ref="B77:D77"/>
    <mergeCell ref="A86:E86"/>
    <mergeCell ref="D88:E88"/>
    <mergeCell ref="B54:D54"/>
    <mergeCell ref="D107:E107"/>
    <mergeCell ref="A103:E103"/>
    <mergeCell ref="A104:B104"/>
    <mergeCell ref="A105:B105"/>
    <mergeCell ref="D105:E105"/>
    <mergeCell ref="B73:D73"/>
    <mergeCell ref="D102:E102"/>
    <mergeCell ref="B67:D67"/>
    <mergeCell ref="B68:D68"/>
    <mergeCell ref="B50:D50"/>
    <mergeCell ref="B51:D51"/>
    <mergeCell ref="B69:D69"/>
    <mergeCell ref="B70:D70"/>
    <mergeCell ref="B71:D71"/>
    <mergeCell ref="B61:D61"/>
    <mergeCell ref="B62:D62"/>
    <mergeCell ref="B58:D58"/>
    <mergeCell ref="B66:D66"/>
    <mergeCell ref="B52:D52"/>
    <mergeCell ref="A27:E27"/>
    <mergeCell ref="A31:E31"/>
    <mergeCell ref="A29:E29"/>
    <mergeCell ref="A16:A17"/>
    <mergeCell ref="B17:E17"/>
    <mergeCell ref="B22:E22"/>
    <mergeCell ref="A19:E19"/>
    <mergeCell ref="B24:E24"/>
    <mergeCell ref="B25:E25"/>
    <mergeCell ref="B43:D43"/>
    <mergeCell ref="B44:D44"/>
    <mergeCell ref="B45:D45"/>
    <mergeCell ref="A6:E6"/>
    <mergeCell ref="A8:E8"/>
    <mergeCell ref="A10:E10"/>
    <mergeCell ref="B12:E12"/>
    <mergeCell ref="B13:E13"/>
    <mergeCell ref="B14:E14"/>
    <mergeCell ref="B16:E16"/>
    <mergeCell ref="B47:D47"/>
    <mergeCell ref="A1:E1"/>
    <mergeCell ref="A2:E2"/>
    <mergeCell ref="B4:E4"/>
    <mergeCell ref="A21:E21"/>
    <mergeCell ref="B23:E23"/>
    <mergeCell ref="A41:E41"/>
    <mergeCell ref="A33:E33"/>
    <mergeCell ref="A34:E34"/>
    <mergeCell ref="A39:E39"/>
    <mergeCell ref="A116:E116"/>
    <mergeCell ref="A109:E109"/>
    <mergeCell ref="A124:E124"/>
    <mergeCell ref="A114:E114"/>
    <mergeCell ref="C126:E126"/>
    <mergeCell ref="A128:B128"/>
    <mergeCell ref="C128:E128"/>
    <mergeCell ref="D122:E122"/>
    <mergeCell ref="A118:E118"/>
    <mergeCell ref="D121:E121"/>
    <mergeCell ref="A142:E142"/>
    <mergeCell ref="D120:E120"/>
    <mergeCell ref="A126:B126"/>
    <mergeCell ref="C127:E127"/>
    <mergeCell ref="A127:B127"/>
    <mergeCell ref="A138:E138"/>
    <mergeCell ref="A129:E129"/>
    <mergeCell ref="B49:D49"/>
    <mergeCell ref="A145:B145"/>
    <mergeCell ref="C145:E145"/>
    <mergeCell ref="A131:E131"/>
    <mergeCell ref="A149:E149"/>
    <mergeCell ref="A140:E140"/>
    <mergeCell ref="A147:B147"/>
    <mergeCell ref="C147:E147"/>
    <mergeCell ref="A144:B144"/>
    <mergeCell ref="C144:E144"/>
    <mergeCell ref="A146:B146"/>
    <mergeCell ref="C146:E146"/>
    <mergeCell ref="B46:D46"/>
    <mergeCell ref="B55:D55"/>
    <mergeCell ref="B56:D56"/>
    <mergeCell ref="B57:D57"/>
    <mergeCell ref="B59:D59"/>
    <mergeCell ref="B60:D60"/>
    <mergeCell ref="B48:D48"/>
    <mergeCell ref="B81:D81"/>
    <mergeCell ref="B63:D63"/>
    <mergeCell ref="B64:D64"/>
    <mergeCell ref="B65:D65"/>
    <mergeCell ref="B82:D82"/>
    <mergeCell ref="B83:D83"/>
    <mergeCell ref="B75:D75"/>
    <mergeCell ref="D97:E97"/>
    <mergeCell ref="D98:E98"/>
    <mergeCell ref="B76:D76"/>
    <mergeCell ref="B72:D72"/>
    <mergeCell ref="D100:E100"/>
    <mergeCell ref="D101:E101"/>
    <mergeCell ref="D95:E95"/>
    <mergeCell ref="D99:E99"/>
    <mergeCell ref="D94:E94"/>
    <mergeCell ref="D93:E93"/>
    <mergeCell ref="A35:E35"/>
    <mergeCell ref="A36:E36"/>
    <mergeCell ref="A37:E37"/>
    <mergeCell ref="A38:E38"/>
    <mergeCell ref="D96:E96"/>
    <mergeCell ref="B78:D78"/>
    <mergeCell ref="B79:D79"/>
    <mergeCell ref="B80:D80"/>
    <mergeCell ref="B53:D53"/>
    <mergeCell ref="D92:E92"/>
  </mergeCells>
  <printOptions horizontalCentered="1"/>
  <pageMargins left="0" right="0" top="0.7874015748031497" bottom="0.7874015748031497" header="0.5118110236220472" footer="0"/>
  <pageSetup horizontalDpi="300" verticalDpi="300" orientation="portrait" scale="70" r:id="rId1"/>
  <headerFooter alignWithMargins="0">
    <oddFooter>&amp;C&amp;A&amp;RPágina &amp;P</oddFooter>
  </headerFooter>
</worksheet>
</file>

<file path=xl/worksheets/sheet15.xml><?xml version="1.0" encoding="utf-8"?>
<worksheet xmlns="http://schemas.openxmlformats.org/spreadsheetml/2006/main" xmlns:r="http://schemas.openxmlformats.org/officeDocument/2006/relationships">
  <dimension ref="A1:F148"/>
  <sheetViews>
    <sheetView zoomScalePageLayoutView="0" workbookViewId="0" topLeftCell="A1">
      <pane ySplit="4" topLeftCell="A127" activePane="bottomLeft" state="frozen"/>
      <selection pane="topLeft" activeCell="A1" sqref="A1"/>
      <selection pane="bottomLeft" activeCell="H146" sqref="H146"/>
    </sheetView>
  </sheetViews>
  <sheetFormatPr defaultColWidth="11.421875" defaultRowHeight="12.75"/>
  <cols>
    <col min="1" max="1" width="22.7109375" style="4" customWidth="1"/>
    <col min="2" max="2" width="47.7109375" style="4" customWidth="1"/>
    <col min="3" max="3" width="12.7109375" style="8" customWidth="1"/>
    <col min="4" max="4" width="22.7109375" style="8" customWidth="1"/>
    <col min="5" max="5" width="35.28125" style="9" customWidth="1"/>
    <col min="6" max="16384" width="11.421875" style="4" customWidth="1"/>
  </cols>
  <sheetData>
    <row r="1" spans="1:5" ht="16.5">
      <c r="A1" s="468" t="str">
        <f>'11. TRDM'!A1:E1</f>
        <v>LOTERIA DE BOGOTA</v>
      </c>
      <c r="B1" s="468"/>
      <c r="C1" s="468"/>
      <c r="D1" s="468"/>
      <c r="E1" s="468"/>
    </row>
    <row r="2" spans="1:5" ht="13.5" thickBot="1">
      <c r="A2" s="470" t="s">
        <v>997</v>
      </c>
      <c r="B2" s="470"/>
      <c r="C2" s="470"/>
      <c r="D2" s="470"/>
      <c r="E2" s="470"/>
    </row>
    <row r="4" spans="1:5" ht="12.75">
      <c r="A4" s="10" t="s">
        <v>0</v>
      </c>
      <c r="B4" s="543"/>
      <c r="C4" s="543"/>
      <c r="D4" s="543"/>
      <c r="E4" s="543"/>
    </row>
    <row r="5" ht="13.5" thickBot="1">
      <c r="A5" s="143" t="s">
        <v>656</v>
      </c>
    </row>
    <row r="6" spans="1:5" ht="17.25" thickBot="1">
      <c r="A6" s="452" t="s">
        <v>151</v>
      </c>
      <c r="B6" s="453"/>
      <c r="C6" s="453"/>
      <c r="D6" s="453"/>
      <c r="E6" s="454"/>
    </row>
    <row r="7" spans="1:5" ht="16.5" customHeight="1">
      <c r="A7" s="15"/>
      <c r="B7" s="15"/>
      <c r="C7" s="15"/>
      <c r="D7" s="15"/>
      <c r="E7" s="15"/>
    </row>
    <row r="8" spans="1:5" ht="65.25" customHeight="1">
      <c r="A8" s="455" t="s">
        <v>937</v>
      </c>
      <c r="B8" s="455"/>
      <c r="C8" s="455"/>
      <c r="D8" s="455"/>
      <c r="E8" s="455"/>
    </row>
    <row r="9" spans="1:5" ht="16.5" customHeight="1" thickBot="1">
      <c r="A9" s="15"/>
      <c r="B9" s="15"/>
      <c r="C9" s="15"/>
      <c r="D9" s="15"/>
      <c r="E9" s="15"/>
    </row>
    <row r="10" spans="1:5" ht="17.25" thickBot="1">
      <c r="A10" s="452" t="s">
        <v>152</v>
      </c>
      <c r="B10" s="453"/>
      <c r="C10" s="453"/>
      <c r="D10" s="453"/>
      <c r="E10" s="454"/>
    </row>
    <row r="11" spans="1:5" ht="16.5" customHeight="1">
      <c r="A11" s="15"/>
      <c r="B11" s="15"/>
      <c r="C11" s="15"/>
      <c r="D11" s="15"/>
      <c r="E11" s="15"/>
    </row>
    <row r="12" spans="1:5" ht="12.75">
      <c r="A12" s="18" t="s">
        <v>153</v>
      </c>
      <c r="B12" s="528" t="str">
        <f>A1</f>
        <v>LOTERIA DE BOGOTA</v>
      </c>
      <c r="C12" s="528"/>
      <c r="D12" s="528"/>
      <c r="E12" s="528"/>
    </row>
    <row r="13" spans="1:5" ht="12.75">
      <c r="A13" s="18" t="s">
        <v>154</v>
      </c>
      <c r="B13" s="528" t="str">
        <f>A1</f>
        <v>LOTERIA DE BOGOTA</v>
      </c>
      <c r="C13" s="528"/>
      <c r="D13" s="528"/>
      <c r="E13" s="528"/>
    </row>
    <row r="14" spans="1:5" ht="12.75">
      <c r="A14" s="18" t="s">
        <v>155</v>
      </c>
      <c r="B14" s="528" t="s">
        <v>683</v>
      </c>
      <c r="C14" s="528"/>
      <c r="D14" s="528"/>
      <c r="E14" s="528"/>
    </row>
    <row r="15" spans="1:5" ht="12.75">
      <c r="A15" s="579"/>
      <c r="B15" s="580"/>
      <c r="C15" s="580"/>
      <c r="D15" s="580"/>
      <c r="E15" s="581"/>
    </row>
    <row r="16" spans="1:5" ht="12.75">
      <c r="A16" s="582" t="s">
        <v>184</v>
      </c>
      <c r="B16" s="585" t="s">
        <v>191</v>
      </c>
      <c r="C16" s="585"/>
      <c r="D16" s="585"/>
      <c r="E16" s="585"/>
    </row>
    <row r="17" spans="1:5" ht="12.75">
      <c r="A17" s="583"/>
      <c r="B17" s="455" t="s">
        <v>1240</v>
      </c>
      <c r="C17" s="455"/>
      <c r="D17" s="455"/>
      <c r="E17" s="455"/>
    </row>
    <row r="18" spans="1:5" ht="28.5" customHeight="1">
      <c r="A18" s="584"/>
      <c r="B18" s="455" t="s">
        <v>208</v>
      </c>
      <c r="C18" s="455"/>
      <c r="D18" s="455"/>
      <c r="E18" s="455"/>
    </row>
    <row r="19" ht="13.5" thickBot="1"/>
    <row r="20" spans="1:5" ht="17.25" thickBot="1">
      <c r="A20" s="452" t="s">
        <v>158</v>
      </c>
      <c r="B20" s="453"/>
      <c r="C20" s="453"/>
      <c r="D20" s="453"/>
      <c r="E20" s="454"/>
    </row>
    <row r="22" spans="1:5" ht="12.75" customHeight="1">
      <c r="A22" s="544" t="s">
        <v>195</v>
      </c>
      <c r="B22" s="544"/>
      <c r="C22" s="544"/>
      <c r="D22" s="544"/>
      <c r="E22" s="544"/>
    </row>
    <row r="23" spans="1:5" ht="12.75" customHeight="1">
      <c r="A23" s="17" t="s">
        <v>196</v>
      </c>
      <c r="B23" s="578">
        <v>1000000000</v>
      </c>
      <c r="C23" s="578"/>
      <c r="D23" s="578"/>
      <c r="E23" s="578"/>
    </row>
    <row r="24" spans="1:5" ht="12.75" customHeight="1">
      <c r="A24" s="17" t="s">
        <v>197</v>
      </c>
      <c r="B24" s="578">
        <v>2000000000</v>
      </c>
      <c r="C24" s="578"/>
      <c r="D24" s="578"/>
      <c r="E24" s="578"/>
    </row>
    <row r="25" spans="1:5" ht="12.75" customHeight="1">
      <c r="A25" s="17" t="s">
        <v>198</v>
      </c>
      <c r="B25" s="578">
        <v>3000000000</v>
      </c>
      <c r="C25" s="578"/>
      <c r="D25" s="578"/>
      <c r="E25" s="578"/>
    </row>
    <row r="26" ht="13.5" thickBot="1"/>
    <row r="27" spans="1:5" ht="17.25" thickBot="1">
      <c r="A27" s="452" t="s">
        <v>189</v>
      </c>
      <c r="B27" s="453"/>
      <c r="C27" s="453"/>
      <c r="D27" s="453"/>
      <c r="E27" s="454"/>
    </row>
    <row r="28" spans="1:2" ht="12.75">
      <c r="A28" s="10"/>
      <c r="B28" s="10"/>
    </row>
    <row r="29" spans="1:6" ht="123.75" customHeight="1">
      <c r="A29" s="502" t="s">
        <v>1</v>
      </c>
      <c r="B29" s="518"/>
      <c r="C29" s="503"/>
      <c r="D29" s="240" t="s">
        <v>461</v>
      </c>
      <c r="E29" s="20" t="s">
        <v>825</v>
      </c>
      <c r="F29" s="226"/>
    </row>
    <row r="30" spans="1:6" ht="30" customHeight="1">
      <c r="A30" s="480" t="s">
        <v>313</v>
      </c>
      <c r="B30" s="517"/>
      <c r="C30" s="481"/>
      <c r="D30" s="223" t="s">
        <v>3</v>
      </c>
      <c r="E30" s="223"/>
      <c r="F30" s="227"/>
    </row>
    <row r="31" spans="1:6" ht="30" customHeight="1">
      <c r="A31" s="480" t="s">
        <v>136</v>
      </c>
      <c r="B31" s="517"/>
      <c r="C31" s="481"/>
      <c r="D31" s="223" t="s">
        <v>3</v>
      </c>
      <c r="E31" s="223"/>
      <c r="F31" s="227"/>
    </row>
    <row r="32" spans="1:6" ht="30" customHeight="1">
      <c r="A32" s="480" t="s">
        <v>145</v>
      </c>
      <c r="B32" s="517"/>
      <c r="C32" s="481"/>
      <c r="D32" s="214" t="s">
        <v>1241</v>
      </c>
      <c r="E32" s="223"/>
      <c r="F32" s="227"/>
    </row>
    <row r="33" spans="1:6" ht="30" customHeight="1">
      <c r="A33" s="480" t="s">
        <v>1108</v>
      </c>
      <c r="B33" s="517"/>
      <c r="C33" s="481"/>
      <c r="D33" s="214" t="s">
        <v>3</v>
      </c>
      <c r="E33" s="223"/>
      <c r="F33" s="227"/>
    </row>
    <row r="34" spans="1:6" ht="30" customHeight="1">
      <c r="A34" s="480" t="s">
        <v>861</v>
      </c>
      <c r="B34" s="517"/>
      <c r="C34" s="481"/>
      <c r="D34" s="214" t="s">
        <v>1106</v>
      </c>
      <c r="E34" s="214"/>
      <c r="F34" s="200"/>
    </row>
    <row r="35" spans="1:6" ht="30" customHeight="1">
      <c r="A35" s="480" t="s">
        <v>502</v>
      </c>
      <c r="B35" s="517"/>
      <c r="C35" s="481"/>
      <c r="D35" s="223" t="s">
        <v>3</v>
      </c>
      <c r="E35" s="223"/>
      <c r="F35" s="227"/>
    </row>
    <row r="36" spans="1:6" ht="30" customHeight="1">
      <c r="A36" s="480" t="s">
        <v>137</v>
      </c>
      <c r="B36" s="517"/>
      <c r="C36" s="481"/>
      <c r="D36" s="214" t="s">
        <v>948</v>
      </c>
      <c r="E36" s="214"/>
      <c r="F36" s="200"/>
    </row>
    <row r="37" spans="1:6" ht="100.5" customHeight="1">
      <c r="A37" s="447" t="s">
        <v>503</v>
      </c>
      <c r="B37" s="497"/>
      <c r="C37" s="448"/>
      <c r="D37" s="214" t="s">
        <v>1242</v>
      </c>
      <c r="E37" s="214"/>
      <c r="F37" s="200"/>
    </row>
    <row r="38" spans="1:6" ht="30" customHeight="1">
      <c r="A38" s="480" t="s">
        <v>139</v>
      </c>
      <c r="B38" s="517"/>
      <c r="C38" s="481"/>
      <c r="D38" s="223" t="s">
        <v>3</v>
      </c>
      <c r="E38" s="223"/>
      <c r="F38" s="227"/>
    </row>
    <row r="39" spans="1:6" ht="30" customHeight="1">
      <c r="A39" s="447" t="s">
        <v>532</v>
      </c>
      <c r="B39" s="497"/>
      <c r="C39" s="448"/>
      <c r="D39" s="214" t="s">
        <v>1243</v>
      </c>
      <c r="E39" s="223"/>
      <c r="F39" s="227"/>
    </row>
    <row r="40" spans="1:6" ht="30" customHeight="1">
      <c r="A40" s="480" t="s">
        <v>140</v>
      </c>
      <c r="B40" s="517"/>
      <c r="C40" s="481"/>
      <c r="D40" s="223" t="s">
        <v>3</v>
      </c>
      <c r="E40" s="223"/>
      <c r="F40" s="227"/>
    </row>
    <row r="41" spans="1:6" ht="30" customHeight="1">
      <c r="A41" s="447" t="s">
        <v>504</v>
      </c>
      <c r="B41" s="497"/>
      <c r="C41" s="448"/>
      <c r="D41" s="214" t="s">
        <v>3</v>
      </c>
      <c r="E41" s="214"/>
      <c r="F41" s="200"/>
    </row>
    <row r="42" spans="1:6" ht="30" customHeight="1">
      <c r="A42" s="480" t="s">
        <v>138</v>
      </c>
      <c r="B42" s="517"/>
      <c r="C42" s="481"/>
      <c r="D42" s="214" t="s">
        <v>949</v>
      </c>
      <c r="E42" s="214"/>
      <c r="F42" s="200"/>
    </row>
    <row r="43" spans="1:6" ht="30" customHeight="1">
      <c r="A43" s="480" t="s">
        <v>584</v>
      </c>
      <c r="B43" s="517"/>
      <c r="C43" s="481"/>
      <c r="D43" s="223" t="s">
        <v>3</v>
      </c>
      <c r="E43" s="223"/>
      <c r="F43" s="227"/>
    </row>
    <row r="44" spans="1:6" ht="30" customHeight="1">
      <c r="A44" s="480" t="s">
        <v>374</v>
      </c>
      <c r="B44" s="517"/>
      <c r="C44" s="481"/>
      <c r="D44" s="214" t="s">
        <v>1244</v>
      </c>
      <c r="E44" s="214"/>
      <c r="F44" s="200"/>
    </row>
    <row r="45" spans="1:6" ht="30" customHeight="1">
      <c r="A45" s="480" t="s">
        <v>141</v>
      </c>
      <c r="B45" s="517"/>
      <c r="C45" s="481"/>
      <c r="D45" s="214" t="s">
        <v>1245</v>
      </c>
      <c r="E45" s="214"/>
      <c r="F45" s="200"/>
    </row>
    <row r="46" spans="1:6" ht="30" customHeight="1">
      <c r="A46" s="447" t="s">
        <v>749</v>
      </c>
      <c r="B46" s="497"/>
      <c r="C46" s="448"/>
      <c r="D46" s="214" t="s">
        <v>3</v>
      </c>
      <c r="E46" s="214"/>
      <c r="F46" s="200"/>
    </row>
    <row r="47" spans="1:6" ht="30" customHeight="1">
      <c r="A47" s="447" t="s">
        <v>311</v>
      </c>
      <c r="B47" s="497"/>
      <c r="C47" s="448"/>
      <c r="D47" s="214" t="s">
        <v>1105</v>
      </c>
      <c r="E47" s="214"/>
      <c r="F47" s="200"/>
    </row>
    <row r="48" spans="1:6" ht="72" customHeight="1">
      <c r="A48" s="447" t="s">
        <v>533</v>
      </c>
      <c r="B48" s="497"/>
      <c r="C48" s="448"/>
      <c r="D48" s="214" t="s">
        <v>3</v>
      </c>
      <c r="E48" s="214"/>
      <c r="F48" s="200"/>
    </row>
    <row r="49" spans="1:6" ht="42" customHeight="1">
      <c r="A49" s="480" t="s">
        <v>312</v>
      </c>
      <c r="B49" s="517"/>
      <c r="C49" s="481"/>
      <c r="D49" s="214" t="s">
        <v>1105</v>
      </c>
      <c r="E49" s="214"/>
      <c r="F49" s="200"/>
    </row>
    <row r="50" spans="1:6" ht="61.5" customHeight="1">
      <c r="A50" s="447" t="s">
        <v>582</v>
      </c>
      <c r="B50" s="497"/>
      <c r="C50" s="448"/>
      <c r="D50" s="214" t="s">
        <v>1105</v>
      </c>
      <c r="E50" s="214"/>
      <c r="F50" s="200"/>
    </row>
    <row r="51" spans="1:6" ht="30" customHeight="1">
      <c r="A51" s="447" t="s">
        <v>534</v>
      </c>
      <c r="B51" s="497"/>
      <c r="C51" s="448"/>
      <c r="D51" s="214" t="s">
        <v>3</v>
      </c>
      <c r="E51" s="214"/>
      <c r="F51" s="200"/>
    </row>
    <row r="52" spans="1:6" ht="30" customHeight="1">
      <c r="A52" s="447" t="s">
        <v>862</v>
      </c>
      <c r="B52" s="497"/>
      <c r="C52" s="448"/>
      <c r="D52" s="214" t="s">
        <v>3</v>
      </c>
      <c r="E52" s="214"/>
      <c r="F52" s="200"/>
    </row>
    <row r="53" spans="1:6" ht="30" customHeight="1">
      <c r="A53" s="447" t="s">
        <v>863</v>
      </c>
      <c r="B53" s="497"/>
      <c r="C53" s="448"/>
      <c r="D53" s="25" t="s">
        <v>3</v>
      </c>
      <c r="E53" s="25"/>
      <c r="F53" s="45"/>
    </row>
    <row r="54" spans="1:6" ht="30" customHeight="1">
      <c r="A54" s="564" t="s">
        <v>408</v>
      </c>
      <c r="B54" s="564"/>
      <c r="C54" s="564"/>
      <c r="D54" s="254" t="s">
        <v>3</v>
      </c>
      <c r="E54" s="254"/>
      <c r="F54" s="253"/>
    </row>
    <row r="55" spans="1:6" ht="30" customHeight="1">
      <c r="A55" s="564" t="s">
        <v>314</v>
      </c>
      <c r="B55" s="564"/>
      <c r="C55" s="564"/>
      <c r="D55" s="254" t="s">
        <v>3</v>
      </c>
      <c r="E55" s="254"/>
      <c r="F55" s="253"/>
    </row>
    <row r="56" spans="1:6" ht="30" customHeight="1">
      <c r="A56" s="447" t="s">
        <v>535</v>
      </c>
      <c r="B56" s="497"/>
      <c r="C56" s="448"/>
      <c r="D56" s="25" t="s">
        <v>3</v>
      </c>
      <c r="E56" s="25"/>
      <c r="F56" s="45"/>
    </row>
    <row r="57" spans="1:6" ht="30" customHeight="1">
      <c r="A57" s="447" t="s">
        <v>864</v>
      </c>
      <c r="B57" s="497"/>
      <c r="C57" s="448"/>
      <c r="D57" s="223" t="s">
        <v>3</v>
      </c>
      <c r="E57" s="223"/>
      <c r="F57" s="227"/>
    </row>
    <row r="58" spans="1:6" ht="30" customHeight="1">
      <c r="A58" s="447" t="s">
        <v>142</v>
      </c>
      <c r="B58" s="497"/>
      <c r="C58" s="448"/>
      <c r="D58" s="223" t="s">
        <v>3</v>
      </c>
      <c r="E58" s="223"/>
      <c r="F58" s="227"/>
    </row>
    <row r="59" spans="1:6" ht="30" customHeight="1">
      <c r="A59" s="480" t="s">
        <v>143</v>
      </c>
      <c r="B59" s="517"/>
      <c r="C59" s="481"/>
      <c r="D59" s="223" t="s">
        <v>3</v>
      </c>
      <c r="E59" s="223"/>
      <c r="F59" s="227"/>
    </row>
    <row r="60" spans="1:6" ht="30" customHeight="1">
      <c r="A60" s="447" t="s">
        <v>583</v>
      </c>
      <c r="B60" s="497"/>
      <c r="C60" s="448"/>
      <c r="D60" s="223" t="s">
        <v>3</v>
      </c>
      <c r="E60" s="223"/>
      <c r="F60" s="227"/>
    </row>
    <row r="61" spans="1:6" ht="30" customHeight="1">
      <c r="A61" s="480" t="s">
        <v>585</v>
      </c>
      <c r="B61" s="517"/>
      <c r="C61" s="481"/>
      <c r="D61" s="223" t="s">
        <v>3</v>
      </c>
      <c r="E61" s="223"/>
      <c r="F61" s="227"/>
    </row>
    <row r="62" ht="13.5" thickBot="1"/>
    <row r="63" spans="1:5" ht="17.25" thickBot="1">
      <c r="A63" s="568" t="s">
        <v>838</v>
      </c>
      <c r="B63" s="569"/>
      <c r="C63" s="569"/>
      <c r="D63" s="569"/>
      <c r="E63" s="570"/>
    </row>
    <row r="64" spans="1:2" ht="12.75">
      <c r="A64" s="10"/>
      <c r="B64" s="10"/>
    </row>
    <row r="65" spans="1:5" ht="25.5">
      <c r="A65" s="83" t="s">
        <v>171</v>
      </c>
      <c r="B65" s="496" t="s">
        <v>4</v>
      </c>
      <c r="C65" s="496"/>
      <c r="D65" s="496"/>
      <c r="E65" s="20" t="s">
        <v>826</v>
      </c>
    </row>
    <row r="66" spans="1:5" ht="32.25" customHeight="1">
      <c r="A66" s="59" t="s">
        <v>8</v>
      </c>
      <c r="B66" s="455" t="s">
        <v>268</v>
      </c>
      <c r="C66" s="455"/>
      <c r="D66" s="455"/>
      <c r="E66" s="82"/>
    </row>
    <row r="67" spans="1:5" ht="78.75" customHeight="1">
      <c r="A67" s="82" t="s">
        <v>148</v>
      </c>
      <c r="B67" s="455" t="s">
        <v>938</v>
      </c>
      <c r="C67" s="455"/>
      <c r="D67" s="455"/>
      <c r="E67" s="82"/>
    </row>
    <row r="68" spans="1:5" ht="57" customHeight="1">
      <c r="A68" s="82" t="s">
        <v>14</v>
      </c>
      <c r="B68" s="455" t="s">
        <v>939</v>
      </c>
      <c r="C68" s="455"/>
      <c r="D68" s="455"/>
      <c r="E68" s="82"/>
    </row>
    <row r="69" spans="1:5" ht="65.25" customHeight="1">
      <c r="A69" s="82" t="s">
        <v>15</v>
      </c>
      <c r="B69" s="455" t="s">
        <v>1225</v>
      </c>
      <c r="C69" s="455"/>
      <c r="D69" s="455"/>
      <c r="E69" s="82"/>
    </row>
    <row r="70" spans="1:5" ht="99" customHeight="1">
      <c r="A70" s="82" t="s">
        <v>16</v>
      </c>
      <c r="B70" s="455" t="s">
        <v>384</v>
      </c>
      <c r="C70" s="455"/>
      <c r="D70" s="455"/>
      <c r="E70" s="82"/>
    </row>
    <row r="71" spans="1:5" ht="71.25" customHeight="1">
      <c r="A71" s="251" t="s">
        <v>269</v>
      </c>
      <c r="B71" s="455" t="s">
        <v>940</v>
      </c>
      <c r="C71" s="455"/>
      <c r="D71" s="455"/>
      <c r="E71" s="251"/>
    </row>
    <row r="72" spans="1:5" ht="80.25" customHeight="1">
      <c r="A72" s="82" t="s">
        <v>17</v>
      </c>
      <c r="B72" s="455" t="s">
        <v>1300</v>
      </c>
      <c r="C72" s="455"/>
      <c r="D72" s="455"/>
      <c r="E72" s="82"/>
    </row>
    <row r="73" spans="1:5" ht="59.25" customHeight="1">
      <c r="A73" s="82" t="s">
        <v>362</v>
      </c>
      <c r="B73" s="455" t="s">
        <v>480</v>
      </c>
      <c r="C73" s="455"/>
      <c r="D73" s="455"/>
      <c r="E73" s="82"/>
    </row>
    <row r="74" spans="1:5" ht="81" customHeight="1">
      <c r="A74" s="82" t="s">
        <v>21</v>
      </c>
      <c r="B74" s="455" t="s">
        <v>505</v>
      </c>
      <c r="C74" s="455"/>
      <c r="D74" s="455"/>
      <c r="E74" s="82"/>
    </row>
    <row r="75" spans="1:5" ht="68.25" customHeight="1">
      <c r="A75" s="82" t="s">
        <v>22</v>
      </c>
      <c r="B75" s="455" t="s">
        <v>23</v>
      </c>
      <c r="C75" s="455"/>
      <c r="D75" s="455"/>
      <c r="E75" s="82"/>
    </row>
    <row r="76" spans="1:5" ht="44.25" customHeight="1">
      <c r="A76" s="82" t="s">
        <v>27</v>
      </c>
      <c r="B76" s="455" t="s">
        <v>118</v>
      </c>
      <c r="C76" s="455"/>
      <c r="D76" s="455"/>
      <c r="E76" s="82"/>
    </row>
    <row r="77" spans="1:5" s="120" customFormat="1" ht="29.25" customHeight="1">
      <c r="A77" s="252" t="s">
        <v>270</v>
      </c>
      <c r="B77" s="455" t="s">
        <v>500</v>
      </c>
      <c r="C77" s="455"/>
      <c r="D77" s="455"/>
      <c r="E77" s="82"/>
    </row>
    <row r="78" spans="1:5" ht="55.5" customHeight="1">
      <c r="A78" s="82" t="s">
        <v>29</v>
      </c>
      <c r="B78" s="455" t="s">
        <v>30</v>
      </c>
      <c r="C78" s="455"/>
      <c r="D78" s="455"/>
      <c r="E78" s="82"/>
    </row>
    <row r="79" spans="1:5" ht="39.75" customHeight="1">
      <c r="A79" s="82" t="s">
        <v>941</v>
      </c>
      <c r="B79" s="480" t="s">
        <v>921</v>
      </c>
      <c r="C79" s="517"/>
      <c r="D79" s="481"/>
      <c r="E79" s="82"/>
    </row>
    <row r="80" spans="1:5" ht="54.75" customHeight="1">
      <c r="A80" s="82" t="s">
        <v>31</v>
      </c>
      <c r="B80" s="455" t="s">
        <v>574</v>
      </c>
      <c r="C80" s="455"/>
      <c r="D80" s="455"/>
      <c r="E80" s="148"/>
    </row>
    <row r="81" spans="1:5" ht="78" customHeight="1">
      <c r="A81" s="82" t="s">
        <v>943</v>
      </c>
      <c r="B81" s="485" t="s">
        <v>944</v>
      </c>
      <c r="C81" s="506"/>
      <c r="D81" s="486"/>
      <c r="E81" s="148"/>
    </row>
    <row r="82" spans="1:5" ht="74.25" customHeight="1">
      <c r="A82" s="82" t="s">
        <v>61</v>
      </c>
      <c r="B82" s="455" t="s">
        <v>1107</v>
      </c>
      <c r="C82" s="455"/>
      <c r="D82" s="455"/>
      <c r="E82" s="82"/>
    </row>
    <row r="83" spans="1:5" ht="51.75" customHeight="1">
      <c r="A83" s="82" t="s">
        <v>426</v>
      </c>
      <c r="B83" s="455" t="s">
        <v>586</v>
      </c>
      <c r="C83" s="455"/>
      <c r="D83" s="455"/>
      <c r="E83" s="82"/>
    </row>
    <row r="84" spans="1:5" ht="108.75" customHeight="1">
      <c r="A84" s="82" t="s">
        <v>531</v>
      </c>
      <c r="B84" s="455" t="s">
        <v>942</v>
      </c>
      <c r="C84" s="455"/>
      <c r="D84" s="455"/>
      <c r="E84" s="82"/>
    </row>
    <row r="85" spans="1:5" ht="59.25" customHeight="1">
      <c r="A85" s="82" t="s">
        <v>149</v>
      </c>
      <c r="B85" s="455" t="s">
        <v>150</v>
      </c>
      <c r="C85" s="455"/>
      <c r="D85" s="455"/>
      <c r="E85" s="82"/>
    </row>
    <row r="86" spans="1:5" ht="54" customHeight="1">
      <c r="A86" s="82" t="s">
        <v>36</v>
      </c>
      <c r="B86" s="455" t="s">
        <v>37</v>
      </c>
      <c r="C86" s="455"/>
      <c r="D86" s="455"/>
      <c r="E86" s="82"/>
    </row>
    <row r="87" spans="1:5" ht="54" customHeight="1">
      <c r="A87" s="82" t="s">
        <v>593</v>
      </c>
      <c r="B87" s="455" t="s">
        <v>594</v>
      </c>
      <c r="C87" s="455"/>
      <c r="D87" s="455"/>
      <c r="E87" s="82"/>
    </row>
    <row r="88" spans="1:5" ht="69" customHeight="1">
      <c r="A88" s="82" t="s">
        <v>43</v>
      </c>
      <c r="B88" s="455" t="s">
        <v>44</v>
      </c>
      <c r="C88" s="455"/>
      <c r="D88" s="455"/>
      <c r="E88" s="82"/>
    </row>
    <row r="89" spans="1:5" ht="45" customHeight="1">
      <c r="A89" s="82" t="s">
        <v>120</v>
      </c>
      <c r="B89" s="455" t="s">
        <v>121</v>
      </c>
      <c r="C89" s="455"/>
      <c r="D89" s="455"/>
      <c r="E89" s="82"/>
    </row>
    <row r="90" spans="1:5" ht="60.75" customHeight="1">
      <c r="A90" s="82" t="s">
        <v>946</v>
      </c>
      <c r="B90" s="480" t="s">
        <v>947</v>
      </c>
      <c r="C90" s="517"/>
      <c r="D90" s="481"/>
      <c r="E90" s="82"/>
    </row>
    <row r="91" spans="1:5" ht="138" customHeight="1">
      <c r="A91" s="82" t="s">
        <v>320</v>
      </c>
      <c r="B91" s="455" t="s">
        <v>945</v>
      </c>
      <c r="C91" s="455"/>
      <c r="D91" s="455"/>
      <c r="E91" s="82"/>
    </row>
    <row r="92" spans="1:5" ht="70.5" customHeight="1">
      <c r="A92" s="82" t="s">
        <v>271</v>
      </c>
      <c r="B92" s="455" t="s">
        <v>506</v>
      </c>
      <c r="C92" s="455"/>
      <c r="D92" s="455"/>
      <c r="E92" s="82"/>
    </row>
    <row r="93" spans="1:5" ht="30" customHeight="1">
      <c r="A93" s="82" t="s">
        <v>50</v>
      </c>
      <c r="B93" s="455" t="s">
        <v>51</v>
      </c>
      <c r="C93" s="455"/>
      <c r="D93" s="455"/>
      <c r="E93" s="82"/>
    </row>
    <row r="94" ht="13.5" thickBot="1"/>
    <row r="95" spans="1:5" ht="16.5">
      <c r="A95" s="561" t="s">
        <v>839</v>
      </c>
      <c r="B95" s="562"/>
      <c r="C95" s="562"/>
      <c r="D95" s="562"/>
      <c r="E95" s="563"/>
    </row>
    <row r="96" spans="1:5" ht="102">
      <c r="A96" s="234" t="s">
        <v>171</v>
      </c>
      <c r="B96" s="83" t="s">
        <v>4</v>
      </c>
      <c r="C96" s="20" t="s">
        <v>828</v>
      </c>
      <c r="D96" s="414" t="s">
        <v>829</v>
      </c>
      <c r="E96" s="414"/>
    </row>
    <row r="97" spans="1:5" ht="129.75" customHeight="1">
      <c r="A97" s="82" t="s">
        <v>17</v>
      </c>
      <c r="B97" s="32" t="s">
        <v>1300</v>
      </c>
      <c r="C97" s="82"/>
      <c r="D97" s="567"/>
      <c r="E97" s="567"/>
    </row>
    <row r="98" ht="13.5" thickBot="1"/>
    <row r="99" spans="1:5" ht="25.5" customHeight="1" thickBot="1">
      <c r="A99" s="452" t="s">
        <v>840</v>
      </c>
      <c r="B99" s="453"/>
      <c r="C99" s="453"/>
      <c r="D99" s="453"/>
      <c r="E99" s="454"/>
    </row>
    <row r="100" spans="1:2" ht="12.75">
      <c r="A100" s="553"/>
      <c r="B100" s="553"/>
    </row>
    <row r="101" spans="1:5" ht="63.75">
      <c r="A101" s="553" t="s">
        <v>1</v>
      </c>
      <c r="B101" s="553"/>
      <c r="C101" s="16" t="s">
        <v>99</v>
      </c>
      <c r="D101" s="554" t="s">
        <v>811</v>
      </c>
      <c r="E101" s="554"/>
    </row>
    <row r="102" spans="1:5" ht="24.75" customHeight="1">
      <c r="A102" s="455" t="s">
        <v>138</v>
      </c>
      <c r="B102" s="455"/>
      <c r="C102" s="82"/>
      <c r="D102" s="566"/>
      <c r="E102" s="566"/>
    </row>
    <row r="103" spans="1:5" ht="24.75" customHeight="1">
      <c r="A103" s="455" t="s">
        <v>1109</v>
      </c>
      <c r="B103" s="455"/>
      <c r="C103" s="82"/>
      <c r="D103" s="566"/>
      <c r="E103" s="566"/>
    </row>
    <row r="104" spans="1:5" ht="24.75" customHeight="1">
      <c r="A104" s="455" t="s">
        <v>1110</v>
      </c>
      <c r="B104" s="455"/>
      <c r="C104" s="82"/>
      <c r="D104" s="566"/>
      <c r="E104" s="566"/>
    </row>
    <row r="105" spans="1:5" ht="24.75" customHeight="1">
      <c r="A105" s="455" t="s">
        <v>1111</v>
      </c>
      <c r="B105" s="455"/>
      <c r="C105" s="82"/>
      <c r="D105" s="566"/>
      <c r="E105" s="566"/>
    </row>
    <row r="106" spans="1:5" ht="24.75" customHeight="1">
      <c r="A106" s="455" t="s">
        <v>147</v>
      </c>
      <c r="B106" s="455"/>
      <c r="C106" s="82"/>
      <c r="D106" s="566"/>
      <c r="E106" s="566"/>
    </row>
    <row r="107" spans="1:5" ht="24.75" customHeight="1">
      <c r="A107" s="573" t="s">
        <v>144</v>
      </c>
      <c r="B107" s="573"/>
      <c r="C107" s="58"/>
      <c r="D107" s="566"/>
      <c r="E107" s="566"/>
    </row>
    <row r="108" spans="1:5" ht="24.75" customHeight="1">
      <c r="A108" s="455" t="s">
        <v>146</v>
      </c>
      <c r="B108" s="455"/>
      <c r="C108" s="3"/>
      <c r="D108" s="566"/>
      <c r="E108" s="566"/>
    </row>
    <row r="109" spans="1:5" ht="24.75" customHeight="1" thickBot="1">
      <c r="A109" s="455" t="s">
        <v>267</v>
      </c>
      <c r="B109" s="447"/>
      <c r="C109" s="21"/>
      <c r="D109" s="565"/>
      <c r="E109" s="565"/>
    </row>
    <row r="110" spans="1:5" ht="17.25" thickBot="1">
      <c r="A110" s="452" t="s">
        <v>262</v>
      </c>
      <c r="B110" s="453"/>
      <c r="C110" s="453"/>
      <c r="D110" s="453"/>
      <c r="E110" s="454"/>
    </row>
    <row r="111" spans="1:2" ht="12.75">
      <c r="A111" s="10"/>
      <c r="B111" s="10"/>
    </row>
    <row r="112" spans="1:5" ht="63.75">
      <c r="A112" s="53" t="s">
        <v>1</v>
      </c>
      <c r="B112" s="53" t="s">
        <v>4</v>
      </c>
      <c r="C112" s="52" t="s">
        <v>5</v>
      </c>
      <c r="D112" s="52" t="s">
        <v>814</v>
      </c>
      <c r="E112" s="52" t="s">
        <v>7</v>
      </c>
    </row>
    <row r="113" spans="1:5" ht="81" customHeight="1">
      <c r="A113" s="31" t="s">
        <v>383</v>
      </c>
      <c r="B113" s="32" t="s">
        <v>1112</v>
      </c>
      <c r="C113" s="22"/>
      <c r="D113" s="22"/>
      <c r="E113" s="26"/>
    </row>
    <row r="115" spans="1:5" ht="16.5">
      <c r="A115" s="575" t="s">
        <v>387</v>
      </c>
      <c r="B115" s="576"/>
      <c r="C115" s="576"/>
      <c r="D115" s="576"/>
      <c r="E115" s="577"/>
    </row>
    <row r="116" spans="1:2" ht="12.75">
      <c r="A116" s="10"/>
      <c r="B116" s="10"/>
    </row>
    <row r="117" spans="1:5" ht="26.25" customHeight="1">
      <c r="A117" s="482" t="s">
        <v>388</v>
      </c>
      <c r="B117" s="483"/>
      <c r="C117" s="483"/>
      <c r="D117" s="483"/>
      <c r="E117" s="484"/>
    </row>
    <row r="118" spans="1:5" ht="12.75">
      <c r="A118" s="19"/>
      <c r="B118" s="19"/>
      <c r="C118" s="19"/>
      <c r="D118" s="19"/>
      <c r="E118" s="19"/>
    </row>
    <row r="119" spans="1:5" ht="16.5">
      <c r="A119" s="575" t="s">
        <v>389</v>
      </c>
      <c r="B119" s="576"/>
      <c r="C119" s="576"/>
      <c r="D119" s="576"/>
      <c r="E119" s="577"/>
    </row>
    <row r="120" spans="1:2" ht="12.75">
      <c r="A120" s="10"/>
      <c r="B120" s="10"/>
    </row>
    <row r="121" spans="1:5" ht="34.5" customHeight="1">
      <c r="A121" s="6" t="s">
        <v>1</v>
      </c>
      <c r="B121" s="6" t="s">
        <v>816</v>
      </c>
      <c r="C121" s="52" t="s">
        <v>441</v>
      </c>
      <c r="D121" s="520" t="s">
        <v>68</v>
      </c>
      <c r="E121" s="520"/>
    </row>
    <row r="122" spans="1:5" ht="138.75" customHeight="1">
      <c r="A122" s="32" t="s">
        <v>844</v>
      </c>
      <c r="B122" s="32" t="s">
        <v>843</v>
      </c>
      <c r="C122" s="20">
        <v>25</v>
      </c>
      <c r="D122" s="500"/>
      <c r="E122" s="501"/>
    </row>
    <row r="123" spans="1:5" ht="75.75" customHeight="1">
      <c r="A123" s="25" t="s">
        <v>272</v>
      </c>
      <c r="B123" s="32" t="s">
        <v>273</v>
      </c>
      <c r="C123" s="83">
        <v>25</v>
      </c>
      <c r="D123" s="414"/>
      <c r="E123" s="414"/>
    </row>
    <row r="124" spans="1:5" ht="13.5" thickBot="1">
      <c r="A124" s="45"/>
      <c r="B124" s="46"/>
      <c r="C124" s="47"/>
      <c r="D124" s="47"/>
      <c r="E124" s="48"/>
    </row>
    <row r="125" spans="1:5" s="11" customFormat="1" ht="17.25" thickBot="1">
      <c r="A125" s="452" t="s">
        <v>390</v>
      </c>
      <c r="B125" s="453"/>
      <c r="C125" s="453"/>
      <c r="D125" s="453"/>
      <c r="E125" s="454"/>
    </row>
    <row r="126" spans="1:5" s="11" customFormat="1" ht="12.75">
      <c r="A126" s="14"/>
      <c r="B126" s="14"/>
      <c r="C126" s="12"/>
      <c r="D126" s="12"/>
      <c r="E126" s="13"/>
    </row>
    <row r="127" spans="1:5" s="11" customFormat="1" ht="12.75">
      <c r="A127" s="451" t="s">
        <v>1</v>
      </c>
      <c r="B127" s="451"/>
      <c r="C127" s="451" t="s">
        <v>71</v>
      </c>
      <c r="D127" s="451"/>
      <c r="E127" s="451"/>
    </row>
    <row r="128" spans="1:5" s="11" customFormat="1" ht="12.75">
      <c r="A128" s="451"/>
      <c r="B128" s="451"/>
      <c r="C128" s="451"/>
      <c r="D128" s="451"/>
      <c r="E128" s="451"/>
    </row>
    <row r="129" spans="1:5" s="11" customFormat="1" ht="12.75">
      <c r="A129" s="477" t="s">
        <v>405</v>
      </c>
      <c r="B129" s="478"/>
      <c r="C129" s="478"/>
      <c r="D129" s="478"/>
      <c r="E129" s="479"/>
    </row>
    <row r="130" spans="3:5" s="11" customFormat="1" ht="13.5" thickBot="1">
      <c r="C130" s="12"/>
      <c r="D130" s="12"/>
      <c r="E130" s="13"/>
    </row>
    <row r="131" spans="1:5" ht="17.25" thickBot="1">
      <c r="A131" s="452" t="s">
        <v>336</v>
      </c>
      <c r="B131" s="453"/>
      <c r="C131" s="453"/>
      <c r="D131" s="453"/>
      <c r="E131" s="454"/>
    </row>
    <row r="132" spans="1:2" ht="12.75">
      <c r="A132" s="10"/>
      <c r="B132" s="10"/>
    </row>
    <row r="133" spans="1:5" ht="12.75">
      <c r="A133" s="49" t="s">
        <v>134</v>
      </c>
      <c r="B133" s="49" t="s">
        <v>72</v>
      </c>
      <c r="C133" s="49" t="s">
        <v>74</v>
      </c>
      <c r="D133" s="49" t="s">
        <v>75</v>
      </c>
      <c r="E133" s="50" t="s">
        <v>76</v>
      </c>
    </row>
    <row r="134" spans="1:5" ht="12.75">
      <c r="A134" s="51"/>
      <c r="B134" s="77"/>
      <c r="C134" s="7"/>
      <c r="D134" s="7"/>
      <c r="E134" s="44"/>
    </row>
    <row r="135" spans="1:5" ht="12.75">
      <c r="A135" s="51"/>
      <c r="B135" s="77"/>
      <c r="C135" s="7"/>
      <c r="D135" s="7"/>
      <c r="E135" s="44"/>
    </row>
    <row r="136" ht="13.5" thickBot="1"/>
    <row r="137" spans="1:5" ht="17.25" thickBot="1">
      <c r="A137" s="452" t="s">
        <v>392</v>
      </c>
      <c r="B137" s="453"/>
      <c r="C137" s="453"/>
      <c r="D137" s="453"/>
      <c r="E137" s="454"/>
    </row>
    <row r="138" spans="1:2" ht="12.75">
      <c r="A138" s="10"/>
      <c r="B138" s="10"/>
    </row>
    <row r="139" spans="1:5" ht="12.75">
      <c r="A139" s="530" t="s">
        <v>204</v>
      </c>
      <c r="B139" s="531"/>
      <c r="C139" s="531"/>
      <c r="D139" s="531"/>
      <c r="E139" s="532"/>
    </row>
    <row r="140" spans="1:5" ht="13.5" thickBot="1">
      <c r="A140" s="27"/>
      <c r="B140" s="28"/>
      <c r="C140" s="28"/>
      <c r="D140" s="28"/>
      <c r="E140" s="29"/>
    </row>
    <row r="141" spans="1:5" ht="17.25" thickBot="1">
      <c r="A141" s="452" t="s">
        <v>391</v>
      </c>
      <c r="B141" s="453"/>
      <c r="C141" s="453"/>
      <c r="D141" s="453"/>
      <c r="E141" s="454"/>
    </row>
    <row r="142" spans="1:2" ht="12.75">
      <c r="A142" s="10"/>
      <c r="B142" s="10"/>
    </row>
    <row r="143" spans="1:5" ht="12.75">
      <c r="A143" s="574" t="s">
        <v>77</v>
      </c>
      <c r="B143" s="574"/>
      <c r="C143" s="574" t="s">
        <v>94</v>
      </c>
      <c r="D143" s="574"/>
      <c r="E143" s="574"/>
    </row>
    <row r="144" spans="1:5" ht="16.5" customHeight="1">
      <c r="A144" s="572" t="s">
        <v>409</v>
      </c>
      <c r="B144" s="572"/>
      <c r="C144" s="571" t="s">
        <v>950</v>
      </c>
      <c r="D144" s="571"/>
      <c r="E144" s="571"/>
    </row>
    <row r="145" spans="1:5" ht="16.5" customHeight="1">
      <c r="A145" s="572" t="s">
        <v>375</v>
      </c>
      <c r="B145" s="572"/>
      <c r="C145" s="571" t="s">
        <v>338</v>
      </c>
      <c r="D145" s="571"/>
      <c r="E145" s="571"/>
    </row>
    <row r="146" spans="1:5" ht="16.5" customHeight="1">
      <c r="A146" s="572" t="s">
        <v>337</v>
      </c>
      <c r="B146" s="572"/>
      <c r="C146" s="571" t="s">
        <v>338</v>
      </c>
      <c r="D146" s="571"/>
      <c r="E146" s="571"/>
    </row>
    <row r="147" spans="1:5" ht="12.75">
      <c r="A147" s="210"/>
      <c r="B147" s="210"/>
      <c r="C147" s="210"/>
      <c r="D147" s="210"/>
      <c r="E147" s="210"/>
    </row>
    <row r="148" spans="1:5" ht="12.75">
      <c r="A148" s="446" t="s">
        <v>404</v>
      </c>
      <c r="B148" s="446"/>
      <c r="C148" s="446"/>
      <c r="D148" s="446"/>
      <c r="E148" s="446"/>
    </row>
  </sheetData>
  <sheetProtection selectLockedCells="1" selectUnlockedCells="1"/>
  <mergeCells count="132">
    <mergeCell ref="D103:E103"/>
    <mergeCell ref="A104:B104"/>
    <mergeCell ref="D104:E104"/>
    <mergeCell ref="A105:B105"/>
    <mergeCell ref="D105:E105"/>
    <mergeCell ref="A106:B106"/>
    <mergeCell ref="D106:E106"/>
    <mergeCell ref="A16:A18"/>
    <mergeCell ref="A32:C32"/>
    <mergeCell ref="A33:C33"/>
    <mergeCell ref="A36:C36"/>
    <mergeCell ref="A30:C30"/>
    <mergeCell ref="A31:C31"/>
    <mergeCell ref="A34:C34"/>
    <mergeCell ref="B18:E18"/>
    <mergeCell ref="A20:E20"/>
    <mergeCell ref="B16:E16"/>
    <mergeCell ref="A43:C43"/>
    <mergeCell ref="A46:C46"/>
    <mergeCell ref="A44:C44"/>
    <mergeCell ref="A45:C45"/>
    <mergeCell ref="B24:E24"/>
    <mergeCell ref="B25:E25"/>
    <mergeCell ref="A37:C37"/>
    <mergeCell ref="A29:C29"/>
    <mergeCell ref="A59:C59"/>
    <mergeCell ref="A60:C60"/>
    <mergeCell ref="D101:E101"/>
    <mergeCell ref="D102:E102"/>
    <mergeCell ref="A102:B102"/>
    <mergeCell ref="A39:C39"/>
    <mergeCell ref="A40:C40"/>
    <mergeCell ref="A41:C41"/>
    <mergeCell ref="A47:C47"/>
    <mergeCell ref="A42:C42"/>
    <mergeCell ref="A137:E137"/>
    <mergeCell ref="C128:E128"/>
    <mergeCell ref="D122:E122"/>
    <mergeCell ref="A119:E119"/>
    <mergeCell ref="D121:E121"/>
    <mergeCell ref="A117:E117"/>
    <mergeCell ref="A110:E110"/>
    <mergeCell ref="A100:B100"/>
    <mergeCell ref="D107:E107"/>
    <mergeCell ref="A103:B103"/>
    <mergeCell ref="B13:E13"/>
    <mergeCell ref="B14:E14"/>
    <mergeCell ref="A22:E22"/>
    <mergeCell ref="B23:E23"/>
    <mergeCell ref="A27:E27"/>
    <mergeCell ref="A15:E15"/>
    <mergeCell ref="A6:E6"/>
    <mergeCell ref="A8:E8"/>
    <mergeCell ref="A10:E10"/>
    <mergeCell ref="B12:E12"/>
    <mergeCell ref="A1:E1"/>
    <mergeCell ref="A2:E2"/>
    <mergeCell ref="B4:E4"/>
    <mergeCell ref="B17:E17"/>
    <mergeCell ref="A148:E148"/>
    <mergeCell ref="A145:B145"/>
    <mergeCell ref="C145:E145"/>
    <mergeCell ref="A146:B146"/>
    <mergeCell ref="C146:E146"/>
    <mergeCell ref="D123:E123"/>
    <mergeCell ref="A131:E131"/>
    <mergeCell ref="A129:E129"/>
    <mergeCell ref="A143:B143"/>
    <mergeCell ref="C144:E144"/>
    <mergeCell ref="A144:B144"/>
    <mergeCell ref="A107:B107"/>
    <mergeCell ref="A141:E141"/>
    <mergeCell ref="A139:E139"/>
    <mergeCell ref="C143:E143"/>
    <mergeCell ref="A127:B127"/>
    <mergeCell ref="A115:E115"/>
    <mergeCell ref="C127:E127"/>
    <mergeCell ref="A109:B109"/>
    <mergeCell ref="A61:C61"/>
    <mergeCell ref="A63:E63"/>
    <mergeCell ref="A53:C53"/>
    <mergeCell ref="A54:C54"/>
    <mergeCell ref="A56:C56"/>
    <mergeCell ref="A128:B128"/>
    <mergeCell ref="A125:E125"/>
    <mergeCell ref="A99:E99"/>
    <mergeCell ref="A101:B101"/>
    <mergeCell ref="A108:B108"/>
    <mergeCell ref="D109:E109"/>
    <mergeCell ref="B73:D73"/>
    <mergeCell ref="B74:D74"/>
    <mergeCell ref="D108:E108"/>
    <mergeCell ref="D97:E97"/>
    <mergeCell ref="B92:D92"/>
    <mergeCell ref="B93:D93"/>
    <mergeCell ref="D96:E96"/>
    <mergeCell ref="B87:D87"/>
    <mergeCell ref="B88:D88"/>
    <mergeCell ref="A48:C48"/>
    <mergeCell ref="A49:C49"/>
    <mergeCell ref="A58:C58"/>
    <mergeCell ref="A35:C35"/>
    <mergeCell ref="A50:C50"/>
    <mergeCell ref="A38:C38"/>
    <mergeCell ref="A55:C55"/>
    <mergeCell ref="A51:C51"/>
    <mergeCell ref="A52:C52"/>
    <mergeCell ref="A57:C57"/>
    <mergeCell ref="B89:D89"/>
    <mergeCell ref="B91:D91"/>
    <mergeCell ref="A95:E95"/>
    <mergeCell ref="B90:D90"/>
    <mergeCell ref="B85:D85"/>
    <mergeCell ref="B86:D86"/>
    <mergeCell ref="B69:D69"/>
    <mergeCell ref="B65:D65"/>
    <mergeCell ref="B67:D67"/>
    <mergeCell ref="B76:D76"/>
    <mergeCell ref="B79:D79"/>
    <mergeCell ref="B70:D70"/>
    <mergeCell ref="B71:D71"/>
    <mergeCell ref="B72:D72"/>
    <mergeCell ref="B66:D66"/>
    <mergeCell ref="B68:D68"/>
    <mergeCell ref="B83:D83"/>
    <mergeCell ref="B84:D84"/>
    <mergeCell ref="B81:D81"/>
    <mergeCell ref="B77:D77"/>
    <mergeCell ref="B78:D78"/>
    <mergeCell ref="B75:D75"/>
    <mergeCell ref="B80:D80"/>
    <mergeCell ref="B82:D82"/>
  </mergeCells>
  <printOptions horizontalCentered="1"/>
  <pageMargins left="0" right="0" top="0.7874015748031497" bottom="0.7874015748031497" header="0.5118110236220472" footer="0"/>
  <pageSetup horizontalDpi="600" verticalDpi="600" orientation="portrait" scale="70" r:id="rId1"/>
  <headerFooter alignWithMargins="0">
    <oddFooter>&amp;C&amp;A&amp;RPágina &amp;P</oddFooter>
  </headerFooter>
</worksheet>
</file>

<file path=xl/worksheets/sheet16.xml><?xml version="1.0" encoding="utf-8"?>
<worksheet xmlns="http://schemas.openxmlformats.org/spreadsheetml/2006/main" xmlns:r="http://schemas.openxmlformats.org/officeDocument/2006/relationships">
  <dimension ref="A1:E134"/>
  <sheetViews>
    <sheetView zoomScalePageLayoutView="0" workbookViewId="0" topLeftCell="A1">
      <pane ySplit="4" topLeftCell="A43" activePane="bottomLeft" state="frozen"/>
      <selection pane="topLeft" activeCell="A1" sqref="A1"/>
      <selection pane="bottomLeft" activeCell="H44" sqref="H44"/>
    </sheetView>
  </sheetViews>
  <sheetFormatPr defaultColWidth="11.421875" defaultRowHeight="12.75"/>
  <cols>
    <col min="1" max="1" width="22.57421875" style="121" customWidth="1"/>
    <col min="2" max="2" width="49.00390625" style="121" customWidth="1"/>
    <col min="3" max="3" width="14.7109375" style="121" customWidth="1"/>
    <col min="4" max="4" width="17.7109375" style="121" customWidth="1"/>
    <col min="5" max="5" width="30.7109375" style="121" customWidth="1"/>
    <col min="6" max="16384" width="11.421875" style="121" customWidth="1"/>
  </cols>
  <sheetData>
    <row r="1" spans="1:5" ht="16.5">
      <c r="A1" s="468" t="s">
        <v>866</v>
      </c>
      <c r="B1" s="469"/>
      <c r="C1" s="469"/>
      <c r="D1" s="469"/>
      <c r="E1" s="469"/>
    </row>
    <row r="2" spans="1:5" ht="13.5" thickBot="1">
      <c r="A2" s="470" t="s">
        <v>998</v>
      </c>
      <c r="B2" s="470"/>
      <c r="C2" s="470"/>
      <c r="D2" s="470"/>
      <c r="E2" s="470"/>
    </row>
    <row r="3" spans="1:5" ht="12.75">
      <c r="A3" s="4"/>
      <c r="B3" s="4"/>
      <c r="C3" s="8"/>
      <c r="D3" s="8"/>
      <c r="E3" s="9"/>
    </row>
    <row r="4" spans="1:5" ht="12.75">
      <c r="A4" s="207" t="s">
        <v>0</v>
      </c>
      <c r="B4" s="543"/>
      <c r="C4" s="543"/>
      <c r="D4" s="543"/>
      <c r="E4" s="543"/>
    </row>
    <row r="5" spans="3:5" s="11" customFormat="1" ht="13.5" thickBot="1">
      <c r="C5" s="12"/>
      <c r="D5" s="12"/>
      <c r="E5" s="13"/>
    </row>
    <row r="6" spans="1:5" s="4" customFormat="1" ht="17.25" thickBot="1">
      <c r="A6" s="452" t="s">
        <v>151</v>
      </c>
      <c r="B6" s="453"/>
      <c r="C6" s="453"/>
      <c r="D6" s="453"/>
      <c r="E6" s="454"/>
    </row>
    <row r="7" spans="1:5" s="4" customFormat="1" ht="12.75">
      <c r="A7" s="10"/>
      <c r="B7" s="10"/>
      <c r="C7" s="8"/>
      <c r="D7" s="8"/>
      <c r="E7" s="9"/>
    </row>
    <row r="8" spans="1:5" s="4" customFormat="1" ht="40.5" customHeight="1">
      <c r="A8" s="447" t="s">
        <v>951</v>
      </c>
      <c r="B8" s="497"/>
      <c r="C8" s="497"/>
      <c r="D8" s="497"/>
      <c r="E8" s="448"/>
    </row>
    <row r="9" spans="1:5" s="4" customFormat="1" ht="13.5" thickBot="1">
      <c r="A9" s="591"/>
      <c r="B9" s="591"/>
      <c r="C9" s="591"/>
      <c r="D9" s="591"/>
      <c r="E9" s="591"/>
    </row>
    <row r="10" spans="1:5" s="4" customFormat="1" ht="17.25" thickBot="1">
      <c r="A10" s="452" t="s">
        <v>152</v>
      </c>
      <c r="B10" s="453"/>
      <c r="C10" s="453"/>
      <c r="D10" s="453"/>
      <c r="E10" s="454"/>
    </row>
    <row r="11" spans="1:5" s="4" customFormat="1" ht="12.75">
      <c r="A11" s="10"/>
      <c r="B11" s="10"/>
      <c r="C11" s="8"/>
      <c r="D11" s="8"/>
      <c r="E11" s="9"/>
    </row>
    <row r="12" spans="1:5" s="4" customFormat="1" ht="12.75">
      <c r="A12" s="18" t="s">
        <v>153</v>
      </c>
      <c r="B12" s="528" t="str">
        <f>A1</f>
        <v>LOTERIA DE BOGOTA</v>
      </c>
      <c r="C12" s="528"/>
      <c r="D12" s="528"/>
      <c r="E12" s="528"/>
    </row>
    <row r="13" spans="1:5" s="4" customFormat="1" ht="12.75">
      <c r="A13" s="18" t="s">
        <v>154</v>
      </c>
      <c r="B13" s="528" t="str">
        <f>B12</f>
        <v>LOTERIA DE BOGOTA</v>
      </c>
      <c r="C13" s="528"/>
      <c r="D13" s="528"/>
      <c r="E13" s="528"/>
    </row>
    <row r="14" spans="1:5" s="4" customFormat="1" ht="12.75">
      <c r="A14" s="18" t="s">
        <v>155</v>
      </c>
      <c r="B14" s="528" t="str">
        <f>B13</f>
        <v>LOTERIA DE BOGOTA</v>
      </c>
      <c r="C14" s="528"/>
      <c r="D14" s="528"/>
      <c r="E14" s="528"/>
    </row>
    <row r="15" spans="3:5" s="4" customFormat="1" ht="12.75">
      <c r="C15" s="8"/>
      <c r="D15" s="8"/>
      <c r="E15" s="9"/>
    </row>
    <row r="16" spans="1:5" s="4" customFormat="1" ht="12.75" customHeight="1">
      <c r="A16" s="594" t="s">
        <v>184</v>
      </c>
      <c r="B16" s="455" t="s">
        <v>191</v>
      </c>
      <c r="C16" s="455"/>
      <c r="D16" s="455"/>
      <c r="E16" s="455"/>
    </row>
    <row r="17" spans="1:5" s="4" customFormat="1" ht="12.75">
      <c r="A17" s="595"/>
      <c r="B17" s="455" t="s">
        <v>192</v>
      </c>
      <c r="C17" s="455"/>
      <c r="D17" s="455"/>
      <c r="E17" s="455"/>
    </row>
    <row r="18" spans="1:5" s="4" customFormat="1" ht="12.75">
      <c r="A18" s="595"/>
      <c r="B18" s="455" t="s">
        <v>193</v>
      </c>
      <c r="C18" s="455"/>
      <c r="D18" s="455"/>
      <c r="E18" s="455"/>
    </row>
    <row r="19" spans="1:5" s="4" customFormat="1" ht="12.75">
      <c r="A19" s="596"/>
      <c r="B19" s="455" t="s">
        <v>403</v>
      </c>
      <c r="C19" s="455"/>
      <c r="D19" s="455"/>
      <c r="E19" s="455"/>
    </row>
    <row r="20" spans="1:5" s="4" customFormat="1" ht="13.5" thickBot="1">
      <c r="A20" s="19"/>
      <c r="B20" s="89"/>
      <c r="C20" s="89"/>
      <c r="D20" s="89"/>
      <c r="E20" s="89"/>
    </row>
    <row r="21" spans="1:5" s="4" customFormat="1" ht="17.25" thickBot="1">
      <c r="A21" s="452" t="s">
        <v>185</v>
      </c>
      <c r="B21" s="453"/>
      <c r="C21" s="453"/>
      <c r="D21" s="453"/>
      <c r="E21" s="454"/>
    </row>
    <row r="22" spans="1:5" s="4" customFormat="1" ht="12.75">
      <c r="A22" s="10"/>
      <c r="B22" s="10"/>
      <c r="C22" s="8"/>
      <c r="D22" s="8"/>
      <c r="E22" s="9"/>
    </row>
    <row r="23" spans="1:5" s="4" customFormat="1" ht="56.25" customHeight="1">
      <c r="A23" s="455" t="s">
        <v>952</v>
      </c>
      <c r="B23" s="455"/>
      <c r="C23" s="455"/>
      <c r="D23" s="455"/>
      <c r="E23" s="455"/>
    </row>
    <row r="24" spans="1:5" s="4" customFormat="1" ht="13.5" customHeight="1" thickBot="1">
      <c r="A24" s="15"/>
      <c r="B24" s="15"/>
      <c r="C24" s="15"/>
      <c r="D24" s="15"/>
      <c r="E24" s="15"/>
    </row>
    <row r="25" spans="1:5" s="4" customFormat="1" ht="17.25" thickBot="1">
      <c r="A25" s="452" t="s">
        <v>194</v>
      </c>
      <c r="B25" s="453"/>
      <c r="C25" s="453"/>
      <c r="D25" s="453"/>
      <c r="E25" s="454"/>
    </row>
    <row r="26" spans="3:5" s="4" customFormat="1" ht="12.75">
      <c r="C26" s="8"/>
      <c r="D26" s="8"/>
      <c r="E26" s="9"/>
    </row>
    <row r="27" spans="1:5" s="4" customFormat="1" ht="12.75" customHeight="1">
      <c r="A27" s="544" t="s">
        <v>195</v>
      </c>
      <c r="B27" s="544"/>
      <c r="C27" s="544"/>
      <c r="D27" s="544"/>
      <c r="E27" s="544"/>
    </row>
    <row r="28" spans="1:5" s="4" customFormat="1" ht="12.75" customHeight="1">
      <c r="A28" s="17" t="s">
        <v>196</v>
      </c>
      <c r="B28" s="544" t="s">
        <v>953</v>
      </c>
      <c r="C28" s="544"/>
      <c r="D28" s="544"/>
      <c r="E28" s="544"/>
    </row>
    <row r="29" spans="1:5" s="4" customFormat="1" ht="12.75" customHeight="1">
      <c r="A29" s="17" t="s">
        <v>197</v>
      </c>
      <c r="B29" s="544" t="s">
        <v>1246</v>
      </c>
      <c r="C29" s="544"/>
      <c r="D29" s="544"/>
      <c r="E29" s="544"/>
    </row>
    <row r="30" spans="1:5" s="4" customFormat="1" ht="12.75" customHeight="1">
      <c r="A30" s="104" t="s">
        <v>198</v>
      </c>
      <c r="B30" s="544" t="s">
        <v>1247</v>
      </c>
      <c r="C30" s="544"/>
      <c r="D30" s="544"/>
      <c r="E30" s="544"/>
    </row>
    <row r="31" spans="1:5" s="4" customFormat="1" ht="12.75" customHeight="1">
      <c r="A31" s="597" t="s">
        <v>799</v>
      </c>
      <c r="B31" s="598"/>
      <c r="C31" s="273">
        <v>120000000</v>
      </c>
      <c r="D31" s="191"/>
      <c r="E31" s="192"/>
    </row>
    <row r="32" spans="1:5" s="4" customFormat="1" ht="13.5" customHeight="1" thickBot="1">
      <c r="A32" s="15"/>
      <c r="B32" s="15"/>
      <c r="C32" s="15"/>
      <c r="D32" s="15"/>
      <c r="E32" s="15"/>
    </row>
    <row r="33" spans="1:5" ht="17.25" thickBot="1">
      <c r="A33" s="452" t="s">
        <v>159</v>
      </c>
      <c r="B33" s="453"/>
      <c r="C33" s="453"/>
      <c r="D33" s="453"/>
      <c r="E33" s="454"/>
    </row>
    <row r="34" spans="1:5" ht="12.75">
      <c r="A34" s="10"/>
      <c r="B34" s="10"/>
      <c r="C34" s="8"/>
      <c r="D34" s="8"/>
      <c r="E34" s="9"/>
    </row>
    <row r="35" spans="1:5" ht="25.5" customHeight="1">
      <c r="A35" s="599" t="s">
        <v>1</v>
      </c>
      <c r="B35" s="600"/>
      <c r="C35" s="601"/>
      <c r="D35" s="592" t="s">
        <v>2</v>
      </c>
      <c r="E35" s="593"/>
    </row>
    <row r="36" spans="1:5" ht="16.5" customHeight="1">
      <c r="A36" s="586" t="s">
        <v>78</v>
      </c>
      <c r="B36" s="587"/>
      <c r="C36" s="588"/>
      <c r="D36" s="589" t="s">
        <v>3</v>
      </c>
      <c r="E36" s="590"/>
    </row>
    <row r="37" spans="1:5" ht="16.5" customHeight="1">
      <c r="A37" s="586" t="s">
        <v>258</v>
      </c>
      <c r="B37" s="587"/>
      <c r="C37" s="588"/>
      <c r="D37" s="589" t="s">
        <v>3</v>
      </c>
      <c r="E37" s="590"/>
    </row>
    <row r="38" spans="1:5" ht="16.5" customHeight="1">
      <c r="A38" s="586" t="s">
        <v>79</v>
      </c>
      <c r="B38" s="587"/>
      <c r="C38" s="588" t="s">
        <v>3</v>
      </c>
      <c r="D38" s="589" t="s">
        <v>3</v>
      </c>
      <c r="E38" s="590"/>
    </row>
    <row r="39" spans="1:5" ht="16.5" customHeight="1">
      <c r="A39" s="586" t="s">
        <v>80</v>
      </c>
      <c r="B39" s="587"/>
      <c r="C39" s="588" t="s">
        <v>3</v>
      </c>
      <c r="D39" s="589" t="s">
        <v>3</v>
      </c>
      <c r="E39" s="590"/>
    </row>
    <row r="40" spans="1:5" ht="16.5" customHeight="1">
      <c r="A40" s="586" t="s">
        <v>81</v>
      </c>
      <c r="B40" s="587"/>
      <c r="C40" s="588" t="s">
        <v>3</v>
      </c>
      <c r="D40" s="589" t="s">
        <v>3</v>
      </c>
      <c r="E40" s="590"/>
    </row>
    <row r="41" spans="1:5" ht="16.5" customHeight="1">
      <c r="A41" s="586" t="s">
        <v>82</v>
      </c>
      <c r="B41" s="587"/>
      <c r="C41" s="588" t="s">
        <v>3</v>
      </c>
      <c r="D41" s="589" t="s">
        <v>3</v>
      </c>
      <c r="E41" s="590"/>
    </row>
    <row r="42" spans="1:5" ht="16.5" customHeight="1">
      <c r="A42" s="586" t="s">
        <v>259</v>
      </c>
      <c r="B42" s="587"/>
      <c r="C42" s="588" t="s">
        <v>3</v>
      </c>
      <c r="D42" s="589" t="s">
        <v>3</v>
      </c>
      <c r="E42" s="590"/>
    </row>
    <row r="43" spans="1:5" ht="12.75" customHeight="1">
      <c r="A43" s="92"/>
      <c r="B43" s="92"/>
      <c r="C43" s="86"/>
      <c r="D43" s="47"/>
      <c r="E43" s="87"/>
    </row>
    <row r="44" spans="1:5" ht="17.25" customHeight="1">
      <c r="A44" s="575" t="s">
        <v>207</v>
      </c>
      <c r="B44" s="576"/>
      <c r="C44" s="576"/>
      <c r="D44" s="576"/>
      <c r="E44" s="577"/>
    </row>
    <row r="45" spans="1:5" ht="12.75">
      <c r="A45" s="10"/>
      <c r="B45" s="10"/>
      <c r="C45" s="8"/>
      <c r="D45" s="8"/>
      <c r="E45" s="9"/>
    </row>
    <row r="46" spans="1:5" ht="39.75" customHeight="1">
      <c r="A46" s="83" t="s">
        <v>171</v>
      </c>
      <c r="B46" s="496" t="s">
        <v>4</v>
      </c>
      <c r="C46" s="496"/>
      <c r="D46" s="496"/>
      <c r="E46" s="20" t="s">
        <v>826</v>
      </c>
    </row>
    <row r="47" spans="1:5" ht="47.25" customHeight="1">
      <c r="A47" s="82" t="s">
        <v>8</v>
      </c>
      <c r="B47" s="455" t="s">
        <v>9</v>
      </c>
      <c r="C47" s="455"/>
      <c r="D47" s="455"/>
      <c r="E47" s="82"/>
    </row>
    <row r="48" spans="1:5" ht="66.75" customHeight="1">
      <c r="A48" s="249" t="s">
        <v>14</v>
      </c>
      <c r="B48" s="455" t="s">
        <v>1301</v>
      </c>
      <c r="C48" s="455"/>
      <c r="D48" s="455"/>
      <c r="E48" s="250"/>
    </row>
    <row r="49" spans="1:5" ht="71.25" customHeight="1">
      <c r="A49" s="249" t="s">
        <v>15</v>
      </c>
      <c r="B49" s="455" t="s">
        <v>954</v>
      </c>
      <c r="C49" s="455"/>
      <c r="D49" s="455"/>
      <c r="E49" s="250"/>
    </row>
    <row r="50" spans="1:5" ht="114.75" customHeight="1">
      <c r="A50" s="249" t="s">
        <v>16</v>
      </c>
      <c r="B50" s="455" t="s">
        <v>384</v>
      </c>
      <c r="C50" s="455"/>
      <c r="D50" s="455"/>
      <c r="E50" s="250"/>
    </row>
    <row r="51" spans="1:5" ht="67.5" customHeight="1">
      <c r="A51" s="249" t="s">
        <v>362</v>
      </c>
      <c r="B51" s="455" t="s">
        <v>480</v>
      </c>
      <c r="C51" s="455"/>
      <c r="D51" s="455"/>
      <c r="E51" s="250"/>
    </row>
    <row r="52" spans="1:5" ht="67.5" customHeight="1">
      <c r="A52" s="249" t="s">
        <v>21</v>
      </c>
      <c r="B52" s="455" t="s">
        <v>361</v>
      </c>
      <c r="C52" s="455"/>
      <c r="D52" s="455"/>
      <c r="E52" s="250"/>
    </row>
    <row r="53" spans="1:5" ht="73.5" customHeight="1">
      <c r="A53" s="249" t="s">
        <v>22</v>
      </c>
      <c r="B53" s="455" t="s">
        <v>23</v>
      </c>
      <c r="C53" s="455"/>
      <c r="D53" s="455"/>
      <c r="E53" s="250"/>
    </row>
    <row r="54" spans="1:5" ht="39" customHeight="1">
      <c r="A54" s="249" t="s">
        <v>83</v>
      </c>
      <c r="B54" s="455" t="s">
        <v>84</v>
      </c>
      <c r="C54" s="455"/>
      <c r="D54" s="455"/>
      <c r="E54" s="250"/>
    </row>
    <row r="55" spans="1:5" ht="51" customHeight="1">
      <c r="A55" s="249" t="s">
        <v>25</v>
      </c>
      <c r="B55" s="455" t="s">
        <v>26</v>
      </c>
      <c r="C55" s="455"/>
      <c r="D55" s="455"/>
      <c r="E55" s="250"/>
    </row>
    <row r="56" spans="1:5" ht="48" customHeight="1">
      <c r="A56" s="249" t="s">
        <v>27</v>
      </c>
      <c r="B56" s="455" t="s">
        <v>118</v>
      </c>
      <c r="C56" s="455"/>
      <c r="D56" s="455"/>
      <c r="E56" s="250"/>
    </row>
    <row r="57" spans="1:5" ht="44.25" customHeight="1">
      <c r="A57" s="249" t="s">
        <v>28</v>
      </c>
      <c r="B57" s="455" t="s">
        <v>324</v>
      </c>
      <c r="C57" s="455"/>
      <c r="D57" s="455"/>
      <c r="E57" s="250"/>
    </row>
    <row r="58" spans="1:5" ht="58.5" customHeight="1">
      <c r="A58" s="249" t="s">
        <v>29</v>
      </c>
      <c r="B58" s="455" t="s">
        <v>30</v>
      </c>
      <c r="C58" s="455"/>
      <c r="D58" s="455"/>
      <c r="E58" s="250"/>
    </row>
    <row r="59" spans="1:5" ht="72" customHeight="1">
      <c r="A59" s="249" t="s">
        <v>31</v>
      </c>
      <c r="B59" s="455" t="s">
        <v>571</v>
      </c>
      <c r="C59" s="455"/>
      <c r="D59" s="455"/>
      <c r="E59" s="250"/>
    </row>
    <row r="60" spans="1:5" ht="41.25" customHeight="1">
      <c r="A60" s="249" t="s">
        <v>406</v>
      </c>
      <c r="B60" s="455" t="s">
        <v>487</v>
      </c>
      <c r="C60" s="455"/>
      <c r="D60" s="455"/>
      <c r="E60" s="250"/>
    </row>
    <row r="61" spans="1:5" ht="127.5">
      <c r="A61" s="256" t="s">
        <v>537</v>
      </c>
      <c r="B61" s="455" t="s">
        <v>1248</v>
      </c>
      <c r="C61" s="455"/>
      <c r="D61" s="455"/>
      <c r="E61" s="255"/>
    </row>
    <row r="62" spans="1:5" ht="89.25">
      <c r="A62" s="256" t="s">
        <v>536</v>
      </c>
      <c r="B62" s="455" t="s">
        <v>1249</v>
      </c>
      <c r="C62" s="455"/>
      <c r="D62" s="455"/>
      <c r="E62" s="255"/>
    </row>
    <row r="63" spans="1:5" ht="61.5" customHeight="1">
      <c r="A63" s="256" t="s">
        <v>538</v>
      </c>
      <c r="B63" s="455" t="s">
        <v>539</v>
      </c>
      <c r="C63" s="455"/>
      <c r="D63" s="455"/>
      <c r="E63" s="257"/>
    </row>
    <row r="64" spans="1:5" ht="27.75" customHeight="1">
      <c r="A64" s="249" t="s">
        <v>321</v>
      </c>
      <c r="B64" s="455" t="s">
        <v>488</v>
      </c>
      <c r="C64" s="455"/>
      <c r="D64" s="455"/>
      <c r="E64" s="250"/>
    </row>
    <row r="65" spans="1:5" ht="60.75" customHeight="1">
      <c r="A65" s="249" t="s">
        <v>61</v>
      </c>
      <c r="B65" s="455" t="s">
        <v>365</v>
      </c>
      <c r="C65" s="455"/>
      <c r="D65" s="455"/>
      <c r="E65" s="250"/>
    </row>
    <row r="66" spans="1:5" ht="88.5" customHeight="1">
      <c r="A66" s="247" t="s">
        <v>566</v>
      </c>
      <c r="B66" s="455" t="s">
        <v>748</v>
      </c>
      <c r="C66" s="455"/>
      <c r="D66" s="455"/>
      <c r="E66" s="248"/>
    </row>
    <row r="67" spans="1:5" ht="72" customHeight="1">
      <c r="A67" s="247" t="s">
        <v>530</v>
      </c>
      <c r="B67" s="455" t="s">
        <v>328</v>
      </c>
      <c r="C67" s="455"/>
      <c r="D67" s="455"/>
      <c r="E67" s="248"/>
    </row>
    <row r="68" spans="1:5" ht="71.25" customHeight="1">
      <c r="A68" s="249" t="s">
        <v>317</v>
      </c>
      <c r="B68" s="455" t="s">
        <v>318</v>
      </c>
      <c r="C68" s="455"/>
      <c r="D68" s="455"/>
      <c r="E68" s="250"/>
    </row>
    <row r="69" spans="1:5" ht="96.75" customHeight="1">
      <c r="A69" s="249" t="s">
        <v>319</v>
      </c>
      <c r="B69" s="455" t="s">
        <v>489</v>
      </c>
      <c r="C69" s="455"/>
      <c r="D69" s="455"/>
      <c r="E69" s="250"/>
    </row>
    <row r="70" spans="1:5" ht="48.75" customHeight="1">
      <c r="A70" s="249" t="s">
        <v>36</v>
      </c>
      <c r="B70" s="455" t="s">
        <v>37</v>
      </c>
      <c r="C70" s="455"/>
      <c r="D70" s="455"/>
      <c r="E70" s="250"/>
    </row>
    <row r="71" spans="1:5" ht="49.5" customHeight="1">
      <c r="A71" s="249" t="s">
        <v>260</v>
      </c>
      <c r="B71" s="455" t="s">
        <v>261</v>
      </c>
      <c r="C71" s="455"/>
      <c r="D71" s="455"/>
      <c r="E71" s="250"/>
    </row>
    <row r="72" spans="1:5" ht="77.25" customHeight="1">
      <c r="A72" s="249" t="s">
        <v>518</v>
      </c>
      <c r="B72" s="455" t="s">
        <v>361</v>
      </c>
      <c r="C72" s="455"/>
      <c r="D72" s="455"/>
      <c r="E72" s="250"/>
    </row>
    <row r="73" spans="1:5" ht="101.25" customHeight="1">
      <c r="A73" s="256" t="s">
        <v>110</v>
      </c>
      <c r="B73" s="455" t="s">
        <v>333</v>
      </c>
      <c r="C73" s="455"/>
      <c r="D73" s="455"/>
      <c r="E73" s="250"/>
    </row>
    <row r="74" spans="1:5" ht="39.75" customHeight="1">
      <c r="A74" s="249" t="s">
        <v>85</v>
      </c>
      <c r="B74" s="455" t="s">
        <v>490</v>
      </c>
      <c r="C74" s="455"/>
      <c r="D74" s="455"/>
      <c r="E74" s="250"/>
    </row>
    <row r="75" spans="1:5" ht="74.25" customHeight="1">
      <c r="A75" s="249" t="s">
        <v>1113</v>
      </c>
      <c r="B75" s="480" t="s">
        <v>1114</v>
      </c>
      <c r="C75" s="517"/>
      <c r="D75" s="481"/>
      <c r="E75" s="250"/>
    </row>
    <row r="76" spans="1:5" ht="70.5" customHeight="1">
      <c r="A76" s="249" t="s">
        <v>946</v>
      </c>
      <c r="B76" s="480" t="s">
        <v>956</v>
      </c>
      <c r="C76" s="517"/>
      <c r="D76" s="481"/>
      <c r="E76" s="250"/>
    </row>
    <row r="77" spans="1:5" ht="138" customHeight="1">
      <c r="A77" s="249" t="s">
        <v>320</v>
      </c>
      <c r="B77" s="455" t="s">
        <v>1250</v>
      </c>
      <c r="C77" s="455"/>
      <c r="D77" s="455"/>
      <c r="E77" s="250"/>
    </row>
    <row r="78" spans="1:5" ht="32.25" customHeight="1">
      <c r="A78" s="249" t="s">
        <v>50</v>
      </c>
      <c r="B78" s="455" t="s">
        <v>51</v>
      </c>
      <c r="C78" s="455"/>
      <c r="D78" s="455"/>
      <c r="E78" s="250"/>
    </row>
    <row r="79" spans="1:5" ht="51">
      <c r="A79" s="249" t="s">
        <v>190</v>
      </c>
      <c r="B79" s="455" t="s">
        <v>1251</v>
      </c>
      <c r="C79" s="455"/>
      <c r="D79" s="455"/>
      <c r="E79" s="250"/>
    </row>
    <row r="80" spans="1:5" ht="51">
      <c r="A80" s="249" t="s">
        <v>89</v>
      </c>
      <c r="B80" s="455" t="s">
        <v>90</v>
      </c>
      <c r="C80" s="455"/>
      <c r="D80" s="455"/>
      <c r="E80" s="250"/>
    </row>
    <row r="81" spans="1:5" ht="76.5">
      <c r="A81" s="249" t="s">
        <v>87</v>
      </c>
      <c r="B81" s="455" t="s">
        <v>88</v>
      </c>
      <c r="C81" s="455"/>
      <c r="D81" s="455"/>
      <c r="E81" s="250"/>
    </row>
    <row r="82" spans="1:5" ht="48" customHeight="1">
      <c r="A82" s="249" t="s">
        <v>91</v>
      </c>
      <c r="B82" s="455" t="s">
        <v>92</v>
      </c>
      <c r="C82" s="455"/>
      <c r="D82" s="455"/>
      <c r="E82" s="250"/>
    </row>
    <row r="83" spans="1:5" ht="53.25" customHeight="1">
      <c r="A83" s="249" t="s">
        <v>93</v>
      </c>
      <c r="B83" s="455" t="s">
        <v>540</v>
      </c>
      <c r="C83" s="455"/>
      <c r="D83" s="455"/>
      <c r="E83" s="250"/>
    </row>
    <row r="84" spans="1:5" ht="13.5" thickBot="1">
      <c r="A84" s="45"/>
      <c r="B84" s="15"/>
      <c r="C84" s="15"/>
      <c r="D84" s="15"/>
      <c r="E84" s="45"/>
    </row>
    <row r="85" spans="1:5" ht="17.25" thickBot="1">
      <c r="A85" s="452" t="s">
        <v>827</v>
      </c>
      <c r="B85" s="453"/>
      <c r="C85" s="453"/>
      <c r="D85" s="453"/>
      <c r="E85" s="454"/>
    </row>
    <row r="86" spans="1:5" ht="16.5">
      <c r="A86" s="99"/>
      <c r="B86" s="99"/>
      <c r="C86" s="99"/>
      <c r="D86" s="99"/>
      <c r="E86" s="99"/>
    </row>
    <row r="87" spans="1:5" ht="102">
      <c r="A87" s="83" t="s">
        <v>171</v>
      </c>
      <c r="B87" s="234" t="s">
        <v>4</v>
      </c>
      <c r="C87" s="20" t="s">
        <v>828</v>
      </c>
      <c r="D87" s="500" t="s">
        <v>829</v>
      </c>
      <c r="E87" s="501"/>
    </row>
    <row r="88" spans="1:5" ht="89.25">
      <c r="A88" s="249" t="s">
        <v>14</v>
      </c>
      <c r="B88" s="32" t="s">
        <v>1301</v>
      </c>
      <c r="C88" s="82"/>
      <c r="D88" s="567"/>
      <c r="E88" s="567"/>
    </row>
    <row r="89" spans="1:5" ht="114.75">
      <c r="A89" s="249" t="s">
        <v>15</v>
      </c>
      <c r="B89" s="32" t="s">
        <v>954</v>
      </c>
      <c r="C89" s="82"/>
      <c r="D89" s="567"/>
      <c r="E89" s="567"/>
    </row>
    <row r="90" spans="1:5" ht="127.5">
      <c r="A90" s="256" t="s">
        <v>537</v>
      </c>
      <c r="B90" s="32" t="s">
        <v>957</v>
      </c>
      <c r="C90" s="82"/>
      <c r="D90" s="567"/>
      <c r="E90" s="567"/>
    </row>
    <row r="91" spans="1:5" ht="102">
      <c r="A91" s="256" t="s">
        <v>536</v>
      </c>
      <c r="B91" s="32" t="s">
        <v>955</v>
      </c>
      <c r="C91" s="82"/>
      <c r="D91" s="567"/>
      <c r="E91" s="567"/>
    </row>
    <row r="92" spans="1:5" ht="216.75">
      <c r="A92" s="249" t="s">
        <v>320</v>
      </c>
      <c r="B92" s="32" t="s">
        <v>1115</v>
      </c>
      <c r="C92" s="82"/>
      <c r="D92" s="567"/>
      <c r="E92" s="567"/>
    </row>
    <row r="93" spans="1:5" ht="76.5">
      <c r="A93" s="249" t="s">
        <v>190</v>
      </c>
      <c r="B93" s="32" t="s">
        <v>1116</v>
      </c>
      <c r="C93" s="82"/>
      <c r="D93" s="567"/>
      <c r="E93" s="567"/>
    </row>
    <row r="94" spans="1:5" ht="12.75">
      <c r="A94" s="45"/>
      <c r="B94" s="15"/>
      <c r="C94" s="47"/>
      <c r="D94" s="47"/>
      <c r="E94" s="48"/>
    </row>
    <row r="95" spans="1:5" ht="17.25" customHeight="1">
      <c r="A95" s="604" t="s">
        <v>262</v>
      </c>
      <c r="B95" s="604"/>
      <c r="C95" s="604"/>
      <c r="D95" s="604"/>
      <c r="E95" s="604"/>
    </row>
    <row r="96" spans="1:5" ht="12.75">
      <c r="A96" s="10"/>
      <c r="B96" s="10"/>
      <c r="C96" s="8"/>
      <c r="D96" s="8"/>
      <c r="E96" s="9"/>
    </row>
    <row r="97" spans="1:5" ht="76.5">
      <c r="A97" s="83" t="s">
        <v>1</v>
      </c>
      <c r="B97" s="83" t="s">
        <v>4</v>
      </c>
      <c r="C97" s="20" t="s">
        <v>5</v>
      </c>
      <c r="D97" s="20" t="s">
        <v>6</v>
      </c>
      <c r="E97" s="20" t="s">
        <v>7</v>
      </c>
    </row>
    <row r="98" spans="1:5" ht="51">
      <c r="A98" s="43" t="s">
        <v>56</v>
      </c>
      <c r="B98" s="57" t="s">
        <v>57</v>
      </c>
      <c r="C98" s="20"/>
      <c r="D98" s="139"/>
      <c r="E98" s="139"/>
    </row>
    <row r="99" spans="1:5" ht="51">
      <c r="A99" s="82" t="s">
        <v>322</v>
      </c>
      <c r="B99" s="32" t="s">
        <v>323</v>
      </c>
      <c r="C99" s="22"/>
      <c r="D99" s="82"/>
      <c r="E99" s="82"/>
    </row>
    <row r="100" spans="1:5" ht="13.5" thickBot="1">
      <c r="A100" s="93"/>
      <c r="B100" s="91"/>
      <c r="C100" s="8"/>
      <c r="D100" s="8"/>
      <c r="E100" s="9"/>
    </row>
    <row r="101" spans="1:5" ht="17.25" thickBot="1">
      <c r="A101" s="452" t="s">
        <v>387</v>
      </c>
      <c r="B101" s="453"/>
      <c r="C101" s="453"/>
      <c r="D101" s="453"/>
      <c r="E101" s="454"/>
    </row>
    <row r="102" spans="1:5" ht="12.75">
      <c r="A102" s="10"/>
      <c r="B102" s="10"/>
      <c r="C102" s="8"/>
      <c r="D102" s="8"/>
      <c r="E102" s="9"/>
    </row>
    <row r="103" spans="1:5" ht="28.5" customHeight="1">
      <c r="A103" s="482" t="s">
        <v>388</v>
      </c>
      <c r="B103" s="483"/>
      <c r="C103" s="483"/>
      <c r="D103" s="483"/>
      <c r="E103" s="484"/>
    </row>
    <row r="104" spans="1:5" ht="13.5" thickBot="1">
      <c r="A104" s="200"/>
      <c r="B104" s="15"/>
      <c r="C104" s="8"/>
      <c r="D104" s="8"/>
      <c r="E104" s="9"/>
    </row>
    <row r="105" spans="1:5" ht="17.25" customHeight="1" thickBot="1">
      <c r="A105" s="452" t="s">
        <v>389</v>
      </c>
      <c r="B105" s="453"/>
      <c r="C105" s="453"/>
      <c r="D105" s="453"/>
      <c r="E105" s="454"/>
    </row>
    <row r="106" spans="1:5" ht="12.75">
      <c r="A106" s="10"/>
      <c r="B106" s="10"/>
      <c r="C106" s="8"/>
      <c r="D106" s="8"/>
      <c r="E106" s="9"/>
    </row>
    <row r="107" spans="1:5" ht="25.5" customHeight="1">
      <c r="A107" s="6" t="s">
        <v>1</v>
      </c>
      <c r="B107" s="6" t="s">
        <v>816</v>
      </c>
      <c r="C107" s="20" t="s">
        <v>441</v>
      </c>
      <c r="D107" s="414" t="s">
        <v>68</v>
      </c>
      <c r="E107" s="414"/>
    </row>
    <row r="108" spans="1:5" ht="63.75">
      <c r="A108" s="25" t="s">
        <v>272</v>
      </c>
      <c r="B108" s="32" t="s">
        <v>273</v>
      </c>
      <c r="C108" s="83">
        <v>50</v>
      </c>
      <c r="D108" s="489"/>
      <c r="E108" s="489"/>
    </row>
    <row r="109" spans="1:5" ht="13.5" thickBot="1">
      <c r="A109" s="200"/>
      <c r="B109" s="15"/>
      <c r="C109" s="8"/>
      <c r="D109" s="8"/>
      <c r="E109" s="9"/>
    </row>
    <row r="110" spans="1:5" ht="17.25" customHeight="1" thickBot="1">
      <c r="A110" s="452" t="s">
        <v>390</v>
      </c>
      <c r="B110" s="453"/>
      <c r="C110" s="453"/>
      <c r="D110" s="453"/>
      <c r="E110" s="454"/>
    </row>
    <row r="111" spans="1:5" ht="12.75">
      <c r="A111" s="14"/>
      <c r="B111" s="14"/>
      <c r="C111" s="12"/>
      <c r="D111" s="12"/>
      <c r="E111" s="13"/>
    </row>
    <row r="112" spans="1:5" ht="12.75" customHeight="1">
      <c r="A112" s="451" t="s">
        <v>1</v>
      </c>
      <c r="B112" s="451"/>
      <c r="C112" s="451" t="s">
        <v>71</v>
      </c>
      <c r="D112" s="451"/>
      <c r="E112" s="451"/>
    </row>
    <row r="113" spans="1:5" ht="12.75" customHeight="1">
      <c r="A113" s="451"/>
      <c r="B113" s="451"/>
      <c r="C113" s="451"/>
      <c r="D113" s="451"/>
      <c r="E113" s="451"/>
    </row>
    <row r="114" spans="1:5" ht="12.75" customHeight="1">
      <c r="A114" s="451"/>
      <c r="B114" s="451"/>
      <c r="C114" s="451"/>
      <c r="D114" s="451"/>
      <c r="E114" s="451"/>
    </row>
    <row r="115" spans="1:5" ht="12.75" customHeight="1">
      <c r="A115" s="477" t="s">
        <v>405</v>
      </c>
      <c r="B115" s="478"/>
      <c r="C115" s="478"/>
      <c r="D115" s="478"/>
      <c r="E115" s="479"/>
    </row>
    <row r="116" spans="1:5" ht="13.5" thickBot="1">
      <c r="A116" s="11"/>
      <c r="B116" s="11"/>
      <c r="C116" s="12"/>
      <c r="D116" s="12"/>
      <c r="E116" s="13"/>
    </row>
    <row r="117" spans="1:5" ht="17.25" customHeight="1" thickBot="1">
      <c r="A117" s="452" t="s">
        <v>336</v>
      </c>
      <c r="B117" s="453"/>
      <c r="C117" s="453"/>
      <c r="D117" s="453"/>
      <c r="E117" s="454"/>
    </row>
    <row r="118" spans="1:5" ht="12.75">
      <c r="A118" s="10"/>
      <c r="B118" s="10"/>
      <c r="C118" s="8"/>
      <c r="D118" s="8"/>
      <c r="E118" s="9"/>
    </row>
    <row r="119" spans="1:5" ht="12.75">
      <c r="A119" s="49" t="s">
        <v>72</v>
      </c>
      <c r="B119" s="49" t="s">
        <v>73</v>
      </c>
      <c r="C119" s="49" t="s">
        <v>74</v>
      </c>
      <c r="D119" s="49" t="s">
        <v>75</v>
      </c>
      <c r="E119" s="50" t="s">
        <v>76</v>
      </c>
    </row>
    <row r="120" spans="1:5" ht="12.75">
      <c r="A120" s="51"/>
      <c r="B120" s="51"/>
      <c r="C120" s="7"/>
      <c r="D120" s="7"/>
      <c r="E120" s="44"/>
    </row>
    <row r="121" spans="1:5" ht="12.75">
      <c r="A121" s="51"/>
      <c r="B121" s="51"/>
      <c r="C121" s="7"/>
      <c r="D121" s="7"/>
      <c r="E121" s="44"/>
    </row>
    <row r="122" spans="1:5" ht="13.5" thickBot="1">
      <c r="A122" s="11"/>
      <c r="B122" s="11"/>
      <c r="C122" s="12"/>
      <c r="D122" s="12"/>
      <c r="E122" s="13"/>
    </row>
    <row r="123" spans="1:5" ht="17.25" thickBot="1">
      <c r="A123" s="452" t="s">
        <v>392</v>
      </c>
      <c r="B123" s="453"/>
      <c r="C123" s="453"/>
      <c r="D123" s="453"/>
      <c r="E123" s="454"/>
    </row>
    <row r="124" spans="1:5" ht="12.75">
      <c r="A124" s="10"/>
      <c r="B124" s="10"/>
      <c r="C124" s="8"/>
      <c r="D124" s="8"/>
      <c r="E124" s="9"/>
    </row>
    <row r="125" spans="1:5" ht="12.75">
      <c r="A125" s="530" t="s">
        <v>204</v>
      </c>
      <c r="B125" s="531"/>
      <c r="C125" s="531"/>
      <c r="D125" s="531"/>
      <c r="E125" s="532"/>
    </row>
    <row r="126" spans="1:5" ht="12.75">
      <c r="A126" s="504"/>
      <c r="B126" s="579"/>
      <c r="C126" s="579"/>
      <c r="D126" s="579"/>
      <c r="E126" s="505"/>
    </row>
    <row r="127" spans="1:5" ht="12.75">
      <c r="A127" s="504"/>
      <c r="B127" s="579"/>
      <c r="C127" s="579"/>
      <c r="D127" s="579"/>
      <c r="E127" s="505"/>
    </row>
    <row r="128" spans="1:5" ht="13.5" thickBot="1">
      <c r="A128" s="580"/>
      <c r="B128" s="580"/>
      <c r="C128" s="580"/>
      <c r="D128" s="580"/>
      <c r="E128" s="580"/>
    </row>
    <row r="129" spans="1:5" ht="17.25" thickBot="1">
      <c r="A129" s="452" t="s">
        <v>391</v>
      </c>
      <c r="B129" s="453"/>
      <c r="C129" s="453"/>
      <c r="D129" s="453"/>
      <c r="E129" s="454"/>
    </row>
    <row r="130" spans="1:5" ht="12.75">
      <c r="A130" s="10"/>
      <c r="B130" s="10"/>
      <c r="C130" s="8"/>
      <c r="D130" s="8"/>
      <c r="E130" s="9"/>
    </row>
    <row r="131" spans="1:5" ht="12.75">
      <c r="A131" s="476" t="s">
        <v>77</v>
      </c>
      <c r="B131" s="476"/>
      <c r="C131" s="476" t="s">
        <v>94</v>
      </c>
      <c r="D131" s="476"/>
      <c r="E131" s="476"/>
    </row>
    <row r="132" spans="1:5" ht="12.75">
      <c r="A132" s="537" t="s">
        <v>382</v>
      </c>
      <c r="B132" s="537"/>
      <c r="C132" s="602" t="s">
        <v>338</v>
      </c>
      <c r="D132" s="603"/>
      <c r="E132" s="603"/>
    </row>
    <row r="133" spans="1:5" ht="12.75">
      <c r="A133" s="4"/>
      <c r="B133" s="4"/>
      <c r="C133" s="8"/>
      <c r="D133" s="8"/>
      <c r="E133" s="9"/>
    </row>
    <row r="134" spans="1:5" ht="12.75">
      <c r="A134" s="446" t="s">
        <v>404</v>
      </c>
      <c r="B134" s="446"/>
      <c r="C134" s="446"/>
      <c r="D134" s="446"/>
      <c r="E134" s="446"/>
    </row>
  </sheetData>
  <sheetProtection selectLockedCells="1" selectUnlockedCells="1"/>
  <mergeCells count="113">
    <mergeCell ref="B66:D66"/>
    <mergeCell ref="B71:D71"/>
    <mergeCell ref="B72:D72"/>
    <mergeCell ref="B77:D77"/>
    <mergeCell ref="B73:D73"/>
    <mergeCell ref="B76:D76"/>
    <mergeCell ref="B74:D74"/>
    <mergeCell ref="A103:E103"/>
    <mergeCell ref="A113:B113"/>
    <mergeCell ref="B50:D50"/>
    <mergeCell ref="B51:D51"/>
    <mergeCell ref="B53:D53"/>
    <mergeCell ref="B54:D54"/>
    <mergeCell ref="B55:D55"/>
    <mergeCell ref="B56:D56"/>
    <mergeCell ref="B52:D52"/>
    <mergeCell ref="B65:D65"/>
    <mergeCell ref="B18:E18"/>
    <mergeCell ref="A126:E126"/>
    <mergeCell ref="A114:B114"/>
    <mergeCell ref="C114:E114"/>
    <mergeCell ref="A123:E123"/>
    <mergeCell ref="A125:E125"/>
    <mergeCell ref="A115:E115"/>
    <mergeCell ref="C113:E113"/>
    <mergeCell ref="A101:E101"/>
    <mergeCell ref="A112:B112"/>
    <mergeCell ref="C131:E131"/>
    <mergeCell ref="A128:E128"/>
    <mergeCell ref="A127:E127"/>
    <mergeCell ref="A95:E95"/>
    <mergeCell ref="A105:E105"/>
    <mergeCell ref="B30:E30"/>
    <mergeCell ref="C112:E112"/>
    <mergeCell ref="D107:E107"/>
    <mergeCell ref="D108:E108"/>
    <mergeCell ref="A110:E110"/>
    <mergeCell ref="A27:E27"/>
    <mergeCell ref="A31:B31"/>
    <mergeCell ref="A35:C35"/>
    <mergeCell ref="A36:C36"/>
    <mergeCell ref="A38:C38"/>
    <mergeCell ref="A132:B132"/>
    <mergeCell ref="C132:E132"/>
    <mergeCell ref="A117:E117"/>
    <mergeCell ref="A129:E129"/>
    <mergeCell ref="A131:B131"/>
    <mergeCell ref="A1:E1"/>
    <mergeCell ref="A2:E2"/>
    <mergeCell ref="B4:E4"/>
    <mergeCell ref="A33:E33"/>
    <mergeCell ref="A6:E6"/>
    <mergeCell ref="A8:E8"/>
    <mergeCell ref="A10:E10"/>
    <mergeCell ref="B12:E12"/>
    <mergeCell ref="B13:E13"/>
    <mergeCell ref="B28:E28"/>
    <mergeCell ref="A134:E134"/>
    <mergeCell ref="A44:E44"/>
    <mergeCell ref="B14:E14"/>
    <mergeCell ref="B16:E16"/>
    <mergeCell ref="B17:E17"/>
    <mergeCell ref="B19:E19"/>
    <mergeCell ref="A21:E21"/>
    <mergeCell ref="A23:E23"/>
    <mergeCell ref="A25:E25"/>
    <mergeCell ref="B29:E29"/>
    <mergeCell ref="A9:E9"/>
    <mergeCell ref="A39:C39"/>
    <mergeCell ref="A40:C40"/>
    <mergeCell ref="A41:C41"/>
    <mergeCell ref="A42:C42"/>
    <mergeCell ref="D35:E35"/>
    <mergeCell ref="D36:E36"/>
    <mergeCell ref="D38:E38"/>
    <mergeCell ref="D39:E39"/>
    <mergeCell ref="A16:A19"/>
    <mergeCell ref="D40:E40"/>
    <mergeCell ref="D41:E41"/>
    <mergeCell ref="D42:E42"/>
    <mergeCell ref="B47:D47"/>
    <mergeCell ref="B46:D46"/>
    <mergeCell ref="B48:D48"/>
    <mergeCell ref="B59:D59"/>
    <mergeCell ref="B69:D69"/>
    <mergeCell ref="B49:D49"/>
    <mergeCell ref="D89:E89"/>
    <mergeCell ref="D90:E90"/>
    <mergeCell ref="B57:D57"/>
    <mergeCell ref="B58:D58"/>
    <mergeCell ref="B60:D60"/>
    <mergeCell ref="B70:D70"/>
    <mergeCell ref="B68:D68"/>
    <mergeCell ref="D93:E93"/>
    <mergeCell ref="B61:D61"/>
    <mergeCell ref="B62:D62"/>
    <mergeCell ref="B63:D63"/>
    <mergeCell ref="B64:D64"/>
    <mergeCell ref="B67:D67"/>
    <mergeCell ref="D88:E88"/>
    <mergeCell ref="B80:D80"/>
    <mergeCell ref="B81:D81"/>
    <mergeCell ref="B78:D78"/>
    <mergeCell ref="A37:C37"/>
    <mergeCell ref="D37:E37"/>
    <mergeCell ref="B75:D75"/>
    <mergeCell ref="B79:D79"/>
    <mergeCell ref="D91:E91"/>
    <mergeCell ref="D92:E92"/>
    <mergeCell ref="B82:D82"/>
    <mergeCell ref="B83:D83"/>
    <mergeCell ref="A85:E85"/>
    <mergeCell ref="D87:E87"/>
  </mergeCells>
  <printOptions horizontalCentered="1"/>
  <pageMargins left="0" right="0" top="0.7874015748031497" bottom="0.7874015748031497" header="0.5118110236220472" footer="0.1968503937007874"/>
  <pageSetup horizontalDpi="300" verticalDpi="300" orientation="portrait" scale="70" r:id="rId1"/>
  <headerFooter alignWithMargins="0">
    <oddFooter>&amp;C&amp;A&amp;RPágina &amp;P</oddFooter>
  </headerFooter>
</worksheet>
</file>

<file path=xl/worksheets/sheet17.xml><?xml version="1.0" encoding="utf-8"?>
<worksheet xmlns="http://schemas.openxmlformats.org/spreadsheetml/2006/main" xmlns:r="http://schemas.openxmlformats.org/officeDocument/2006/relationships">
  <dimension ref="A1:F142"/>
  <sheetViews>
    <sheetView zoomScalePageLayoutView="0" workbookViewId="0" topLeftCell="A1">
      <pane ySplit="4" topLeftCell="A35" activePane="bottomLeft" state="frozen"/>
      <selection pane="topLeft" activeCell="A1" sqref="A1"/>
      <selection pane="bottomLeft" activeCell="A39" sqref="A39:C39"/>
    </sheetView>
  </sheetViews>
  <sheetFormatPr defaultColWidth="11.421875" defaultRowHeight="12.75"/>
  <cols>
    <col min="1" max="1" width="22.7109375" style="11" customWidth="1"/>
    <col min="2" max="2" width="47.7109375" style="11" customWidth="1"/>
    <col min="3" max="3" width="12.7109375" style="12" customWidth="1"/>
    <col min="4" max="4" width="22.57421875" style="12" customWidth="1"/>
    <col min="5" max="5" width="33.7109375" style="13" customWidth="1"/>
    <col min="6" max="6" width="59.7109375" style="11" customWidth="1"/>
    <col min="7" max="16384" width="11.421875" style="11" customWidth="1"/>
  </cols>
  <sheetData>
    <row r="1" spans="1:5" ht="16.5">
      <c r="A1" s="635" t="str">
        <f>'11. TRDM'!A1:E1</f>
        <v>LOTERIA DE BOGOTA</v>
      </c>
      <c r="B1" s="635"/>
      <c r="C1" s="635"/>
      <c r="D1" s="635"/>
      <c r="E1" s="635"/>
    </row>
    <row r="2" spans="1:5" ht="13.5" thickBot="1">
      <c r="A2" s="636" t="s">
        <v>999</v>
      </c>
      <c r="B2" s="636"/>
      <c r="C2" s="636"/>
      <c r="D2" s="636"/>
      <c r="E2" s="636"/>
    </row>
    <row r="4" spans="1:5" ht="12.75">
      <c r="A4" s="14" t="s">
        <v>0</v>
      </c>
      <c r="B4" s="637"/>
      <c r="C4" s="637"/>
      <c r="D4" s="637"/>
      <c r="E4" s="637"/>
    </row>
    <row r="5" ht="13.5" thickBot="1">
      <c r="A5" s="144" t="s">
        <v>656</v>
      </c>
    </row>
    <row r="6" spans="1:5" ht="17.25" thickBot="1">
      <c r="A6" s="452" t="s">
        <v>151</v>
      </c>
      <c r="B6" s="453"/>
      <c r="C6" s="453"/>
      <c r="D6" s="453"/>
      <c r="E6" s="454"/>
    </row>
    <row r="7" spans="1:2" ht="12.75">
      <c r="A7" s="14"/>
      <c r="B7" s="14"/>
    </row>
    <row r="8" spans="1:5" ht="114" customHeight="1">
      <c r="A8" s="573" t="s">
        <v>958</v>
      </c>
      <c r="B8" s="573"/>
      <c r="C8" s="573"/>
      <c r="D8" s="573"/>
      <c r="E8" s="573"/>
    </row>
    <row r="9" ht="13.5" thickBot="1"/>
    <row r="10" spans="1:5" ht="17.25" thickBot="1">
      <c r="A10" s="452" t="s">
        <v>152</v>
      </c>
      <c r="B10" s="453"/>
      <c r="C10" s="453"/>
      <c r="D10" s="453"/>
      <c r="E10" s="454"/>
    </row>
    <row r="11" spans="1:2" ht="12.75">
      <c r="A11" s="14"/>
      <c r="B11" s="14"/>
    </row>
    <row r="12" spans="1:5" ht="12.75">
      <c r="A12" s="66" t="s">
        <v>153</v>
      </c>
      <c r="B12" s="619" t="str">
        <f>A1</f>
        <v>LOTERIA DE BOGOTA</v>
      </c>
      <c r="C12" s="619"/>
      <c r="D12" s="619"/>
      <c r="E12" s="619"/>
    </row>
    <row r="13" spans="1:5" ht="12.75">
      <c r="A13" s="66" t="s">
        <v>154</v>
      </c>
      <c r="B13" s="619" t="s">
        <v>959</v>
      </c>
      <c r="C13" s="619"/>
      <c r="D13" s="619"/>
      <c r="E13" s="619"/>
    </row>
    <row r="14" spans="1:5" ht="12.75">
      <c r="A14" s="66" t="s">
        <v>155</v>
      </c>
      <c r="B14" s="619" t="s">
        <v>960</v>
      </c>
      <c r="C14" s="619"/>
      <c r="D14" s="619"/>
      <c r="E14" s="619"/>
    </row>
    <row r="16" spans="1:5" ht="37.5" customHeight="1">
      <c r="A16" s="67" t="s">
        <v>156</v>
      </c>
      <c r="B16" s="620" t="s">
        <v>157</v>
      </c>
      <c r="C16" s="620"/>
      <c r="D16" s="620"/>
      <c r="E16" s="620"/>
    </row>
    <row r="17" ht="13.5" thickBot="1"/>
    <row r="18" spans="1:5" ht="17.25" thickBot="1">
      <c r="A18" s="452" t="s">
        <v>158</v>
      </c>
      <c r="B18" s="453"/>
      <c r="C18" s="453"/>
      <c r="D18" s="453"/>
      <c r="E18" s="454"/>
    </row>
    <row r="19" spans="1:5" ht="12.75">
      <c r="A19" s="68"/>
      <c r="B19" s="68"/>
      <c r="C19" s="68"/>
      <c r="D19" s="68"/>
      <c r="E19" s="68"/>
    </row>
    <row r="20" spans="1:5" ht="12.75" customHeight="1">
      <c r="A20" s="638" t="s">
        <v>135</v>
      </c>
      <c r="B20" s="211" t="s">
        <v>802</v>
      </c>
      <c r="C20" s="274">
        <v>3000000000</v>
      </c>
      <c r="D20" s="627" t="s">
        <v>800</v>
      </c>
      <c r="E20" s="628"/>
    </row>
    <row r="21" spans="1:5" ht="12.75" customHeight="1">
      <c r="A21" s="638"/>
      <c r="B21" s="623" t="s">
        <v>801</v>
      </c>
      <c r="C21" s="624"/>
      <c r="D21" s="624"/>
      <c r="E21" s="625"/>
    </row>
    <row r="22" spans="1:5" ht="12.75">
      <c r="A22" s="638"/>
      <c r="B22" s="610" t="s">
        <v>961</v>
      </c>
      <c r="C22" s="611"/>
      <c r="D22" s="611"/>
      <c r="E22" s="612"/>
    </row>
    <row r="23" spans="1:5" ht="12.75">
      <c r="A23" s="638"/>
      <c r="B23" s="610" t="s">
        <v>1302</v>
      </c>
      <c r="C23" s="611"/>
      <c r="D23" s="611"/>
      <c r="E23" s="612"/>
    </row>
    <row r="24" spans="1:5" ht="12.75">
      <c r="A24" s="638"/>
      <c r="B24" s="610" t="s">
        <v>1303</v>
      </c>
      <c r="C24" s="611"/>
      <c r="D24" s="611"/>
      <c r="E24" s="612"/>
    </row>
    <row r="25" spans="1:5" ht="12.75">
      <c r="A25" s="638"/>
      <c r="B25" s="610" t="s">
        <v>1304</v>
      </c>
      <c r="C25" s="611"/>
      <c r="D25" s="611"/>
      <c r="E25" s="612"/>
    </row>
    <row r="26" spans="1:5" ht="12.75">
      <c r="A26" s="638"/>
      <c r="B26" s="643" t="s">
        <v>684</v>
      </c>
      <c r="C26" s="644"/>
      <c r="D26" s="644"/>
      <c r="E26" s="645"/>
    </row>
    <row r="27" spans="1:5" ht="12.75">
      <c r="A27" s="142" t="s">
        <v>197</v>
      </c>
      <c r="B27" s="356" t="s">
        <v>212</v>
      </c>
      <c r="C27" s="357">
        <v>3500000000</v>
      </c>
      <c r="D27" s="358" t="s">
        <v>800</v>
      </c>
      <c r="E27" s="359"/>
    </row>
    <row r="28" spans="1:5" ht="12.75">
      <c r="A28" s="142" t="s">
        <v>198</v>
      </c>
      <c r="B28" s="356" t="s">
        <v>212</v>
      </c>
      <c r="C28" s="357">
        <v>4000000000</v>
      </c>
      <c r="D28" s="605" t="s">
        <v>800</v>
      </c>
      <c r="E28" s="606"/>
    </row>
    <row r="29" spans="1:5" ht="13.5" thickBot="1">
      <c r="A29" s="201"/>
      <c r="B29" s="621"/>
      <c r="C29" s="621"/>
      <c r="D29" s="621"/>
      <c r="E29" s="621"/>
    </row>
    <row r="30" spans="1:5" ht="17.25" thickBot="1">
      <c r="A30" s="452" t="s">
        <v>189</v>
      </c>
      <c r="B30" s="453"/>
      <c r="C30" s="453"/>
      <c r="D30" s="453"/>
      <c r="E30" s="454"/>
    </row>
    <row r="31" spans="1:5" ht="12.75">
      <c r="A31" s="10"/>
      <c r="B31" s="10"/>
      <c r="C31" s="8"/>
      <c r="D31" s="8"/>
      <c r="E31" s="9"/>
    </row>
    <row r="32" spans="1:5" ht="89.25">
      <c r="A32" s="496" t="s">
        <v>1</v>
      </c>
      <c r="B32" s="496"/>
      <c r="C32" s="496"/>
      <c r="D32" s="215" t="s">
        <v>2</v>
      </c>
      <c r="E32" s="20" t="s">
        <v>825</v>
      </c>
    </row>
    <row r="33" spans="1:5" ht="148.5" customHeight="1">
      <c r="A33" s="613" t="s">
        <v>427</v>
      </c>
      <c r="B33" s="614"/>
      <c r="C33" s="615"/>
      <c r="D33" s="259"/>
      <c r="E33" s="228"/>
    </row>
    <row r="34" spans="1:5" ht="81" customHeight="1">
      <c r="A34" s="613" t="s">
        <v>685</v>
      </c>
      <c r="B34" s="614"/>
      <c r="C34" s="615"/>
      <c r="D34" s="228"/>
      <c r="E34" s="228"/>
    </row>
    <row r="35" spans="1:5" ht="45.75" customHeight="1">
      <c r="A35" s="613" t="s">
        <v>470</v>
      </c>
      <c r="B35" s="614"/>
      <c r="C35" s="615"/>
      <c r="D35" s="228" t="s">
        <v>962</v>
      </c>
      <c r="E35" s="228"/>
    </row>
    <row r="36" spans="1:5" ht="59.25" customHeight="1">
      <c r="A36" s="616" t="s">
        <v>428</v>
      </c>
      <c r="B36" s="617"/>
      <c r="C36" s="618"/>
      <c r="D36" s="228" t="s">
        <v>963</v>
      </c>
      <c r="E36" s="228"/>
    </row>
    <row r="37" spans="1:5" ht="41.25" customHeight="1">
      <c r="A37" s="616" t="s">
        <v>1305</v>
      </c>
      <c r="B37" s="617"/>
      <c r="C37" s="618"/>
      <c r="D37" s="228" t="s">
        <v>212</v>
      </c>
      <c r="E37" s="228"/>
    </row>
    <row r="38" spans="1:5" ht="80.25" customHeight="1">
      <c r="A38" s="616" t="s">
        <v>1306</v>
      </c>
      <c r="B38" s="617"/>
      <c r="C38" s="618"/>
      <c r="D38" s="228" t="s">
        <v>1307</v>
      </c>
      <c r="E38" s="228"/>
    </row>
    <row r="39" spans="1:5" ht="75" customHeight="1">
      <c r="A39" s="616" t="s">
        <v>1308</v>
      </c>
      <c r="B39" s="617"/>
      <c r="C39" s="618"/>
      <c r="D39" s="228" t="s">
        <v>1309</v>
      </c>
      <c r="E39" s="228"/>
    </row>
    <row r="40" spans="1:5" ht="13.5" thickBot="1">
      <c r="A40" s="260"/>
      <c r="B40" s="260"/>
      <c r="C40" s="260"/>
      <c r="D40" s="94"/>
      <c r="E40" s="94"/>
    </row>
    <row r="41" spans="1:5" ht="17.25" thickBot="1">
      <c r="A41" s="452" t="s">
        <v>838</v>
      </c>
      <c r="B41" s="453"/>
      <c r="C41" s="453"/>
      <c r="D41" s="453"/>
      <c r="E41" s="454"/>
    </row>
    <row r="42" spans="1:5" ht="12.75">
      <c r="A42" s="10"/>
      <c r="B42" s="10"/>
      <c r="C42" s="8"/>
      <c r="D42" s="8"/>
      <c r="E42" s="9"/>
    </row>
    <row r="43" spans="1:5" ht="31.5" customHeight="1">
      <c r="A43" s="83" t="s">
        <v>171</v>
      </c>
      <c r="B43" s="496" t="s">
        <v>4</v>
      </c>
      <c r="C43" s="496"/>
      <c r="D43" s="496"/>
      <c r="E43" s="20" t="s">
        <v>826</v>
      </c>
    </row>
    <row r="44" spans="1:2" ht="12.75">
      <c r="A44" s="14"/>
      <c r="B44" s="14"/>
    </row>
    <row r="45" spans="1:5" ht="120.75" customHeight="1">
      <c r="A45" s="82" t="s">
        <v>964</v>
      </c>
      <c r="B45" s="447" t="s">
        <v>965</v>
      </c>
      <c r="C45" s="497"/>
      <c r="D45" s="448"/>
      <c r="E45" s="82"/>
    </row>
    <row r="46" spans="1:5" ht="73.5" customHeight="1">
      <c r="A46" s="82" t="s">
        <v>303</v>
      </c>
      <c r="B46" s="447" t="s">
        <v>966</v>
      </c>
      <c r="C46" s="497"/>
      <c r="D46" s="448"/>
      <c r="E46" s="82"/>
    </row>
    <row r="47" spans="1:5" ht="51" customHeight="1">
      <c r="A47" s="82" t="s">
        <v>304</v>
      </c>
      <c r="B47" s="447" t="s">
        <v>854</v>
      </c>
      <c r="C47" s="497"/>
      <c r="D47" s="448"/>
      <c r="E47" s="82"/>
    </row>
    <row r="48" spans="1:5" ht="51" customHeight="1">
      <c r="A48" s="148" t="s">
        <v>686</v>
      </c>
      <c r="B48" s="447" t="s">
        <v>161</v>
      </c>
      <c r="C48" s="497"/>
      <c r="D48" s="448"/>
      <c r="E48" s="148"/>
    </row>
    <row r="49" spans="1:5" ht="51" customHeight="1">
      <c r="A49" s="78" t="s">
        <v>14</v>
      </c>
      <c r="B49" s="447" t="s">
        <v>967</v>
      </c>
      <c r="C49" s="497"/>
      <c r="D49" s="448"/>
      <c r="E49" s="78"/>
    </row>
    <row r="50" spans="1:5" ht="125.25" customHeight="1">
      <c r="A50" s="148" t="s">
        <v>687</v>
      </c>
      <c r="B50" s="447" t="s">
        <v>855</v>
      </c>
      <c r="C50" s="497"/>
      <c r="D50" s="448"/>
      <c r="E50" s="148"/>
    </row>
    <row r="51" spans="1:5" ht="103.5" customHeight="1">
      <c r="A51" s="82" t="s">
        <v>16</v>
      </c>
      <c r="B51" s="447" t="s">
        <v>384</v>
      </c>
      <c r="C51" s="497"/>
      <c r="D51" s="448"/>
      <c r="E51" s="82"/>
    </row>
    <row r="52" spans="1:5" ht="75" customHeight="1">
      <c r="A52" s="82" t="s">
        <v>305</v>
      </c>
      <c r="B52" s="447" t="s">
        <v>968</v>
      </c>
      <c r="C52" s="497"/>
      <c r="D52" s="448"/>
      <c r="E52" s="82"/>
    </row>
    <row r="53" spans="1:5" ht="63" customHeight="1">
      <c r="A53" s="82" t="s">
        <v>362</v>
      </c>
      <c r="B53" s="447" t="s">
        <v>480</v>
      </c>
      <c r="C53" s="497"/>
      <c r="D53" s="448"/>
      <c r="E53" s="82"/>
    </row>
    <row r="54" spans="1:5" ht="63" customHeight="1">
      <c r="A54" s="82" t="s">
        <v>971</v>
      </c>
      <c r="B54" s="447" t="s">
        <v>972</v>
      </c>
      <c r="C54" s="497"/>
      <c r="D54" s="448"/>
      <c r="E54" s="82"/>
    </row>
    <row r="55" spans="1:5" ht="78.75" customHeight="1">
      <c r="A55" s="78" t="s">
        <v>21</v>
      </c>
      <c r="B55" s="447" t="s">
        <v>505</v>
      </c>
      <c r="C55" s="497"/>
      <c r="D55" s="448"/>
      <c r="E55" s="78"/>
    </row>
    <row r="56" spans="1:5" ht="43.5" customHeight="1">
      <c r="A56" s="82" t="s">
        <v>22</v>
      </c>
      <c r="B56" s="447" t="s">
        <v>856</v>
      </c>
      <c r="C56" s="497"/>
      <c r="D56" s="448"/>
      <c r="E56" s="251"/>
    </row>
    <row r="57" spans="1:5" ht="42.75" customHeight="1">
      <c r="A57" s="82" t="s">
        <v>274</v>
      </c>
      <c r="B57" s="447" t="s">
        <v>385</v>
      </c>
      <c r="C57" s="497"/>
      <c r="D57" s="448"/>
      <c r="E57" s="82"/>
    </row>
    <row r="58" spans="1:6" ht="48" customHeight="1">
      <c r="A58" s="78" t="s">
        <v>162</v>
      </c>
      <c r="B58" s="607" t="s">
        <v>1260</v>
      </c>
      <c r="C58" s="608"/>
      <c r="D58" s="609"/>
      <c r="E58" s="78"/>
      <c r="F58" s="352" t="s">
        <v>212</v>
      </c>
    </row>
    <row r="59" spans="1:5" ht="41.25" customHeight="1">
      <c r="A59" s="78" t="s">
        <v>163</v>
      </c>
      <c r="B59" s="447" t="s">
        <v>508</v>
      </c>
      <c r="C59" s="497"/>
      <c r="D59" s="448"/>
      <c r="E59" s="78"/>
    </row>
    <row r="60" spans="1:5" ht="53.25" customHeight="1">
      <c r="A60" s="78" t="s">
        <v>27</v>
      </c>
      <c r="B60" s="447" t="s">
        <v>118</v>
      </c>
      <c r="C60" s="497"/>
      <c r="D60" s="448"/>
      <c r="E60" s="78"/>
    </row>
    <row r="61" spans="1:5" ht="49.5" customHeight="1">
      <c r="A61" s="82" t="s">
        <v>379</v>
      </c>
      <c r="B61" s="447" t="s">
        <v>380</v>
      </c>
      <c r="C61" s="497"/>
      <c r="D61" s="448"/>
      <c r="E61" s="82"/>
    </row>
    <row r="62" spans="1:5" ht="57.75" customHeight="1">
      <c r="A62" s="78" t="s">
        <v>29</v>
      </c>
      <c r="B62" s="447" t="s">
        <v>570</v>
      </c>
      <c r="C62" s="497"/>
      <c r="D62" s="448"/>
      <c r="E62" s="78"/>
    </row>
    <row r="63" spans="1:5" ht="120" customHeight="1">
      <c r="A63" s="82" t="s">
        <v>306</v>
      </c>
      <c r="B63" s="447" t="s">
        <v>969</v>
      </c>
      <c r="C63" s="497"/>
      <c r="D63" s="448"/>
      <c r="E63" s="82"/>
    </row>
    <row r="64" spans="1:5" ht="77.25" customHeight="1">
      <c r="A64" s="82" t="s">
        <v>688</v>
      </c>
      <c r="B64" s="447" t="s">
        <v>970</v>
      </c>
      <c r="C64" s="497"/>
      <c r="D64" s="448"/>
      <c r="E64" s="82"/>
    </row>
    <row r="65" spans="1:5" ht="108" customHeight="1">
      <c r="A65" s="60" t="s">
        <v>693</v>
      </c>
      <c r="B65" s="447" t="s">
        <v>1287</v>
      </c>
      <c r="C65" s="497"/>
      <c r="D65" s="448"/>
      <c r="E65" s="64"/>
    </row>
    <row r="66" spans="1:5" ht="66" customHeight="1">
      <c r="A66" s="82" t="s">
        <v>410</v>
      </c>
      <c r="B66" s="447" t="s">
        <v>411</v>
      </c>
      <c r="C66" s="497"/>
      <c r="D66" s="448"/>
      <c r="E66" s="82"/>
    </row>
    <row r="67" spans="1:5" ht="32.25" customHeight="1">
      <c r="A67" s="78" t="s">
        <v>119</v>
      </c>
      <c r="B67" s="447" t="s">
        <v>164</v>
      </c>
      <c r="C67" s="497"/>
      <c r="D67" s="448"/>
      <c r="E67" s="78"/>
    </row>
    <row r="68" spans="1:5" ht="44.25" customHeight="1">
      <c r="A68" s="78" t="s">
        <v>36</v>
      </c>
      <c r="B68" s="447" t="s">
        <v>37</v>
      </c>
      <c r="C68" s="497"/>
      <c r="D68" s="448"/>
      <c r="E68" s="78"/>
    </row>
    <row r="69" spans="1:5" ht="43.5" customHeight="1">
      <c r="A69" s="82" t="s">
        <v>307</v>
      </c>
      <c r="B69" s="447" t="s">
        <v>308</v>
      </c>
      <c r="C69" s="497"/>
      <c r="D69" s="448"/>
      <c r="E69" s="78"/>
    </row>
    <row r="70" spans="1:5" ht="31.5" customHeight="1">
      <c r="A70" s="82" t="s">
        <v>589</v>
      </c>
      <c r="B70" s="447" t="s">
        <v>590</v>
      </c>
      <c r="C70" s="497"/>
      <c r="D70" s="448"/>
      <c r="E70" s="78"/>
    </row>
    <row r="71" spans="1:5" ht="39.75" customHeight="1">
      <c r="A71" s="82" t="s">
        <v>587</v>
      </c>
      <c r="B71" s="447" t="s">
        <v>588</v>
      </c>
      <c r="C71" s="497"/>
      <c r="D71" s="448"/>
      <c r="E71" s="78"/>
    </row>
    <row r="72" spans="1:5" ht="72.75" customHeight="1">
      <c r="A72" s="82" t="s">
        <v>309</v>
      </c>
      <c r="B72" s="447" t="s">
        <v>310</v>
      </c>
      <c r="C72" s="497"/>
      <c r="D72" s="448"/>
      <c r="E72" s="78"/>
    </row>
    <row r="73" spans="1:5" ht="44.25" customHeight="1">
      <c r="A73" s="78" t="s">
        <v>973</v>
      </c>
      <c r="B73" s="447" t="s">
        <v>974</v>
      </c>
      <c r="C73" s="497"/>
      <c r="D73" s="448"/>
      <c r="E73" s="78"/>
    </row>
    <row r="74" spans="1:5" ht="69.75" customHeight="1">
      <c r="A74" s="78" t="s">
        <v>975</v>
      </c>
      <c r="B74" s="447" t="s">
        <v>976</v>
      </c>
      <c r="C74" s="497"/>
      <c r="D74" s="448"/>
      <c r="E74" s="78"/>
    </row>
    <row r="75" spans="1:5" ht="132" customHeight="1">
      <c r="A75" s="82" t="s">
        <v>320</v>
      </c>
      <c r="B75" s="447" t="s">
        <v>977</v>
      </c>
      <c r="C75" s="497"/>
      <c r="D75" s="448"/>
      <c r="E75" s="82"/>
    </row>
    <row r="76" spans="1:5" ht="37.5" customHeight="1">
      <c r="A76" s="78" t="s">
        <v>50</v>
      </c>
      <c r="B76" s="447" t="s">
        <v>51</v>
      </c>
      <c r="C76" s="497"/>
      <c r="D76" s="448"/>
      <c r="E76" s="78"/>
    </row>
    <row r="77" spans="1:5" ht="13.5" thickBot="1">
      <c r="A77" s="102"/>
      <c r="B77" s="15"/>
      <c r="C77" s="15"/>
      <c r="D77" s="15"/>
      <c r="E77" s="102"/>
    </row>
    <row r="78" spans="1:5" ht="17.25" thickBot="1">
      <c r="A78" s="452" t="s">
        <v>839</v>
      </c>
      <c r="B78" s="453"/>
      <c r="C78" s="453"/>
      <c r="D78" s="453"/>
      <c r="E78" s="454"/>
    </row>
    <row r="79" spans="1:5" ht="16.5">
      <c r="A79" s="99"/>
      <c r="B79" s="99"/>
      <c r="C79" s="99"/>
      <c r="D79" s="99"/>
      <c r="E79" s="99"/>
    </row>
    <row r="80" spans="1:5" ht="126.75" customHeight="1">
      <c r="A80" s="83" t="s">
        <v>171</v>
      </c>
      <c r="B80" s="234" t="s">
        <v>4</v>
      </c>
      <c r="C80" s="20" t="s">
        <v>828</v>
      </c>
      <c r="D80" s="414" t="s">
        <v>829</v>
      </c>
      <c r="E80" s="414"/>
    </row>
    <row r="81" spans="1:5" ht="114.75" customHeight="1">
      <c r="A81" s="82" t="s">
        <v>305</v>
      </c>
      <c r="B81" s="32" t="s">
        <v>968</v>
      </c>
      <c r="C81" s="82"/>
      <c r="D81" s="485"/>
      <c r="E81" s="486"/>
    </row>
    <row r="82" spans="1:5" ht="183" customHeight="1">
      <c r="A82" s="60" t="s">
        <v>693</v>
      </c>
      <c r="B82" s="32" t="s">
        <v>1287</v>
      </c>
      <c r="C82" s="82"/>
      <c r="D82" s="485"/>
      <c r="E82" s="486"/>
    </row>
    <row r="83" spans="1:5" ht="189" customHeight="1">
      <c r="A83" s="82" t="s">
        <v>306</v>
      </c>
      <c r="B83" s="32" t="s">
        <v>1117</v>
      </c>
      <c r="C83" s="82"/>
      <c r="D83" s="485"/>
      <c r="E83" s="486"/>
    </row>
    <row r="84" spans="1:5" ht="135.75" customHeight="1">
      <c r="A84" s="148" t="s">
        <v>688</v>
      </c>
      <c r="B84" s="32" t="s">
        <v>970</v>
      </c>
      <c r="C84" s="82"/>
      <c r="D84" s="485"/>
      <c r="E84" s="486"/>
    </row>
    <row r="85" spans="1:5" ht="230.25" customHeight="1">
      <c r="A85" s="82" t="s">
        <v>320</v>
      </c>
      <c r="B85" s="32" t="s">
        <v>977</v>
      </c>
      <c r="C85" s="82"/>
      <c r="D85" s="485"/>
      <c r="E85" s="486"/>
    </row>
    <row r="86" spans="1:5" ht="13.5" thickBot="1">
      <c r="A86" s="260"/>
      <c r="B86" s="260"/>
      <c r="C86" s="260"/>
      <c r="D86" s="94"/>
      <c r="E86" s="94"/>
    </row>
    <row r="87" spans="1:5" ht="17.25" thickBot="1">
      <c r="A87" s="630" t="s">
        <v>840</v>
      </c>
      <c r="B87" s="631"/>
      <c r="C87" s="631"/>
      <c r="D87" s="631"/>
      <c r="E87" s="632"/>
    </row>
    <row r="89" spans="1:5" ht="63.75">
      <c r="A89" s="451" t="s">
        <v>1</v>
      </c>
      <c r="B89" s="451"/>
      <c r="C89" s="33" t="s">
        <v>99</v>
      </c>
      <c r="D89" s="626" t="s">
        <v>811</v>
      </c>
      <c r="E89" s="626"/>
    </row>
    <row r="90" spans="1:5" ht="160.5" customHeight="1">
      <c r="A90" s="642" t="s">
        <v>160</v>
      </c>
      <c r="B90" s="642"/>
      <c r="C90" s="33"/>
      <c r="D90" s="622"/>
      <c r="E90" s="622"/>
    </row>
    <row r="91" spans="1:5" ht="42.75" customHeight="1">
      <c r="A91" s="640" t="s">
        <v>689</v>
      </c>
      <c r="B91" s="641"/>
      <c r="C91" s="33"/>
      <c r="D91" s="622"/>
      <c r="E91" s="622"/>
    </row>
    <row r="92" spans="1:5" ht="17.25" customHeight="1">
      <c r="A92" s="639" t="s">
        <v>429</v>
      </c>
      <c r="B92" s="639"/>
      <c r="C92" s="33"/>
      <c r="D92" s="622"/>
      <c r="E92" s="622"/>
    </row>
    <row r="93" spans="1:5" ht="17.25" customHeight="1">
      <c r="A93" s="633" t="s">
        <v>302</v>
      </c>
      <c r="B93" s="633"/>
      <c r="C93" s="85"/>
      <c r="D93" s="634"/>
      <c r="E93" s="634"/>
    </row>
    <row r="94" spans="1:5" ht="39" customHeight="1">
      <c r="A94" s="649" t="s">
        <v>690</v>
      </c>
      <c r="B94" s="650"/>
      <c r="C94" s="63"/>
      <c r="D94" s="640"/>
      <c r="E94" s="641"/>
    </row>
    <row r="95" spans="1:5" ht="54.75" customHeight="1">
      <c r="A95" s="629" t="s">
        <v>507</v>
      </c>
      <c r="B95" s="629"/>
      <c r="C95" s="63"/>
      <c r="D95" s="640"/>
      <c r="E95" s="641"/>
    </row>
    <row r="96" ht="13.5" thickBot="1"/>
    <row r="97" spans="1:5" ht="17.25" thickBot="1">
      <c r="A97" s="452" t="s">
        <v>262</v>
      </c>
      <c r="B97" s="453"/>
      <c r="C97" s="453"/>
      <c r="D97" s="453"/>
      <c r="E97" s="454"/>
    </row>
    <row r="98" spans="1:2" ht="12.75">
      <c r="A98" s="14"/>
      <c r="B98" s="14"/>
    </row>
    <row r="99" spans="1:5" ht="63.75">
      <c r="A99" s="117" t="s">
        <v>1</v>
      </c>
      <c r="B99" s="117" t="s">
        <v>4</v>
      </c>
      <c r="C99" s="79" t="s">
        <v>5</v>
      </c>
      <c r="D99" s="79" t="s">
        <v>814</v>
      </c>
      <c r="E99" s="79" t="s">
        <v>7</v>
      </c>
    </row>
    <row r="100" spans="1:5" ht="82.5" customHeight="1">
      <c r="A100" s="60" t="s">
        <v>15</v>
      </c>
      <c r="B100" s="61" t="s">
        <v>381</v>
      </c>
      <c r="C100" s="63"/>
      <c r="D100" s="63"/>
      <c r="E100" s="64"/>
    </row>
    <row r="101" spans="1:5" ht="204">
      <c r="A101" s="60" t="s">
        <v>376</v>
      </c>
      <c r="B101" s="61" t="s">
        <v>509</v>
      </c>
      <c r="C101" s="63"/>
      <c r="D101" s="63"/>
      <c r="E101" s="64"/>
    </row>
    <row r="102" spans="1:5" ht="72" customHeight="1">
      <c r="A102" s="60" t="s">
        <v>25</v>
      </c>
      <c r="B102" s="61" t="s">
        <v>26</v>
      </c>
      <c r="C102" s="63"/>
      <c r="D102" s="63"/>
      <c r="E102" s="64"/>
    </row>
    <row r="103" spans="1:5" ht="59.25" customHeight="1">
      <c r="A103" s="60" t="s">
        <v>56</v>
      </c>
      <c r="B103" s="61" t="s">
        <v>57</v>
      </c>
      <c r="C103" s="63"/>
      <c r="D103" s="63"/>
      <c r="E103" s="64"/>
    </row>
    <row r="104" spans="1:5" ht="51">
      <c r="A104" s="61" t="s">
        <v>168</v>
      </c>
      <c r="B104" s="61" t="s">
        <v>169</v>
      </c>
      <c r="C104" s="63"/>
      <c r="D104" s="63"/>
      <c r="E104" s="64"/>
    </row>
    <row r="105" spans="1:5" ht="102">
      <c r="A105" s="148" t="s">
        <v>31</v>
      </c>
      <c r="B105" s="149" t="s">
        <v>571</v>
      </c>
      <c r="C105" s="63"/>
      <c r="D105" s="63"/>
      <c r="E105" s="64"/>
    </row>
    <row r="106" spans="1:5" ht="94.5" customHeight="1">
      <c r="A106" s="60" t="s">
        <v>110</v>
      </c>
      <c r="B106" s="61" t="s">
        <v>165</v>
      </c>
      <c r="C106" s="63"/>
      <c r="D106" s="63"/>
      <c r="E106" s="64"/>
    </row>
    <row r="107" spans="1:5" ht="51">
      <c r="A107" s="150" t="s">
        <v>691</v>
      </c>
      <c r="B107" s="151" t="s">
        <v>692</v>
      </c>
      <c r="C107" s="63"/>
      <c r="D107" s="63"/>
      <c r="E107" s="64"/>
    </row>
    <row r="108" spans="1:5" ht="99.75" customHeight="1">
      <c r="A108" s="60" t="s">
        <v>166</v>
      </c>
      <c r="B108" s="61" t="s">
        <v>167</v>
      </c>
      <c r="C108" s="63"/>
      <c r="D108" s="114"/>
      <c r="E108" s="114"/>
    </row>
    <row r="109" spans="1:5" ht="125.25" customHeight="1">
      <c r="A109" s="42" t="s">
        <v>170</v>
      </c>
      <c r="B109" s="24" t="s">
        <v>510</v>
      </c>
      <c r="C109" s="63"/>
      <c r="D109" s="114"/>
      <c r="E109" s="114"/>
    </row>
    <row r="110" spans="1:5" ht="71.25" customHeight="1">
      <c r="A110" s="60" t="s">
        <v>86</v>
      </c>
      <c r="B110" s="61" t="s">
        <v>377</v>
      </c>
      <c r="C110" s="63"/>
      <c r="D110" s="63"/>
      <c r="E110" s="64"/>
    </row>
    <row r="111" spans="1:5" ht="13.5" thickBot="1">
      <c r="A111" s="95"/>
      <c r="B111" s="98"/>
      <c r="C111" s="100"/>
      <c r="D111" s="100"/>
      <c r="E111" s="101"/>
    </row>
    <row r="112" spans="1:5" ht="17.25" thickBot="1">
      <c r="A112" s="452" t="s">
        <v>387</v>
      </c>
      <c r="B112" s="453"/>
      <c r="C112" s="453"/>
      <c r="D112" s="453"/>
      <c r="E112" s="454"/>
    </row>
    <row r="113" spans="1:5" ht="12.75">
      <c r="A113" s="10"/>
      <c r="B113" s="10"/>
      <c r="C113" s="8"/>
      <c r="D113" s="8"/>
      <c r="E113" s="9"/>
    </row>
    <row r="114" spans="1:5" ht="26.25" customHeight="1">
      <c r="A114" s="482" t="s">
        <v>388</v>
      </c>
      <c r="B114" s="483"/>
      <c r="C114" s="483"/>
      <c r="D114" s="483"/>
      <c r="E114" s="484"/>
    </row>
    <row r="115" spans="1:5" ht="13.5" thickBot="1">
      <c r="A115" s="45"/>
      <c r="B115" s="46"/>
      <c r="C115" s="47"/>
      <c r="D115" s="47"/>
      <c r="E115" s="48"/>
    </row>
    <row r="116" spans="1:5" ht="17.25" thickBot="1">
      <c r="A116" s="452" t="s">
        <v>389</v>
      </c>
      <c r="B116" s="453"/>
      <c r="C116" s="453"/>
      <c r="D116" s="453"/>
      <c r="E116" s="454"/>
    </row>
    <row r="117" spans="1:2" ht="12.75">
      <c r="A117" s="14"/>
      <c r="B117" s="14"/>
    </row>
    <row r="118" spans="1:5" ht="27.75" customHeight="1">
      <c r="A118" s="6" t="s">
        <v>1</v>
      </c>
      <c r="B118" s="6" t="s">
        <v>816</v>
      </c>
      <c r="C118" s="33" t="s">
        <v>442</v>
      </c>
      <c r="D118" s="626" t="s">
        <v>68</v>
      </c>
      <c r="E118" s="626"/>
    </row>
    <row r="119" spans="1:5" ht="93" customHeight="1">
      <c r="A119" s="25" t="s">
        <v>272</v>
      </c>
      <c r="B119" s="32" t="s">
        <v>273</v>
      </c>
      <c r="C119" s="105">
        <v>25</v>
      </c>
      <c r="D119" s="647"/>
      <c r="E119" s="647"/>
    </row>
    <row r="120" spans="1:5" ht="94.5" customHeight="1">
      <c r="A120" s="65" t="s">
        <v>541</v>
      </c>
      <c r="B120" s="209" t="s">
        <v>542</v>
      </c>
      <c r="C120" s="105">
        <v>25</v>
      </c>
      <c r="D120" s="647"/>
      <c r="E120" s="647"/>
    </row>
    <row r="121" spans="1:5" ht="13.5" thickBot="1">
      <c r="A121" s="70"/>
      <c r="B121" s="70"/>
      <c r="C121" s="71"/>
      <c r="D121" s="71"/>
      <c r="E121" s="71"/>
    </row>
    <row r="122" spans="1:5" ht="17.25" thickBot="1">
      <c r="A122" s="452" t="s">
        <v>857</v>
      </c>
      <c r="B122" s="453"/>
      <c r="C122" s="453"/>
      <c r="D122" s="453"/>
      <c r="E122" s="454"/>
    </row>
    <row r="123" spans="1:2" ht="12.75">
      <c r="A123" s="14"/>
      <c r="B123" s="14"/>
    </row>
    <row r="124" spans="1:5" ht="12.75">
      <c r="A124" s="648" t="s">
        <v>171</v>
      </c>
      <c r="B124" s="648"/>
      <c r="C124" s="648" t="s">
        <v>77</v>
      </c>
      <c r="D124" s="648"/>
      <c r="E124" s="648"/>
    </row>
    <row r="125" spans="1:5" ht="12.75">
      <c r="A125" s="646"/>
      <c r="B125" s="646"/>
      <c r="C125" s="647"/>
      <c r="D125" s="647"/>
      <c r="E125" s="647"/>
    </row>
    <row r="126" spans="1:5" ht="12.75">
      <c r="A126" s="477" t="s">
        <v>405</v>
      </c>
      <c r="B126" s="478"/>
      <c r="C126" s="478"/>
      <c r="D126" s="478"/>
      <c r="E126" s="479"/>
    </row>
    <row r="127" spans="1:5" ht="13.5" thickBot="1">
      <c r="A127" s="202"/>
      <c r="B127" s="203"/>
      <c r="C127" s="203"/>
      <c r="D127" s="203"/>
      <c r="E127" s="203"/>
    </row>
    <row r="128" spans="1:5" ht="17.25" thickBot="1">
      <c r="A128" s="452" t="s">
        <v>336</v>
      </c>
      <c r="B128" s="453"/>
      <c r="C128" s="453"/>
      <c r="D128" s="453"/>
      <c r="E128" s="454"/>
    </row>
    <row r="129" spans="1:2" ht="12.75">
      <c r="A129" s="14"/>
      <c r="B129" s="14"/>
    </row>
    <row r="130" spans="1:5" ht="12.75">
      <c r="A130" s="72" t="s">
        <v>134</v>
      </c>
      <c r="B130" s="72" t="s">
        <v>72</v>
      </c>
      <c r="C130" s="72" t="s">
        <v>74</v>
      </c>
      <c r="D130" s="72" t="s">
        <v>75</v>
      </c>
      <c r="E130" s="73" t="s">
        <v>172</v>
      </c>
    </row>
    <row r="131" spans="1:5" ht="12.75">
      <c r="A131" s="74" t="s">
        <v>135</v>
      </c>
      <c r="B131" s="75"/>
      <c r="C131" s="69"/>
      <c r="D131" s="69"/>
      <c r="E131" s="76"/>
    </row>
    <row r="132" ht="13.5" thickBot="1"/>
    <row r="133" spans="1:5" ht="17.25" thickBot="1">
      <c r="A133" s="452" t="s">
        <v>392</v>
      </c>
      <c r="B133" s="453"/>
      <c r="C133" s="453"/>
      <c r="D133" s="453"/>
      <c r="E133" s="454"/>
    </row>
    <row r="134" spans="1:5" ht="12.75">
      <c r="A134" s="10"/>
      <c r="B134" s="10"/>
      <c r="C134" s="8"/>
      <c r="D134" s="8"/>
      <c r="E134" s="9"/>
    </row>
    <row r="135" spans="1:5" ht="12.75">
      <c r="A135" s="530" t="s">
        <v>204</v>
      </c>
      <c r="B135" s="531"/>
      <c r="C135" s="531"/>
      <c r="D135" s="531"/>
      <c r="E135" s="532"/>
    </row>
    <row r="136" spans="1:5" ht="13.5" thickBot="1">
      <c r="A136" s="204"/>
      <c r="B136" s="205"/>
      <c r="C136" s="205"/>
      <c r="D136" s="205"/>
      <c r="E136" s="206"/>
    </row>
    <row r="137" spans="1:5" ht="17.25" thickBot="1">
      <c r="A137" s="452" t="s">
        <v>391</v>
      </c>
      <c r="B137" s="453"/>
      <c r="C137" s="453"/>
      <c r="D137" s="453"/>
      <c r="E137" s="454"/>
    </row>
    <row r="138" spans="1:2" ht="12.75">
      <c r="A138" s="14"/>
      <c r="B138" s="14"/>
    </row>
    <row r="139" spans="1:5" ht="12.75">
      <c r="A139" s="648" t="s">
        <v>77</v>
      </c>
      <c r="B139" s="648"/>
      <c r="C139" s="648" t="s">
        <v>94</v>
      </c>
      <c r="D139" s="648"/>
      <c r="E139" s="648"/>
    </row>
    <row r="140" spans="1:5" ht="12.75">
      <c r="A140" s="646" t="s">
        <v>382</v>
      </c>
      <c r="B140" s="646"/>
      <c r="C140" s="647" t="s">
        <v>338</v>
      </c>
      <c r="D140" s="647"/>
      <c r="E140" s="647"/>
    </row>
    <row r="141" spans="1:2" ht="12.75">
      <c r="A141" s="14"/>
      <c r="B141" s="14"/>
    </row>
    <row r="142" spans="1:5" ht="12.75">
      <c r="A142" s="446" t="s">
        <v>404</v>
      </c>
      <c r="B142" s="446"/>
      <c r="C142" s="446"/>
      <c r="D142" s="446"/>
      <c r="E142" s="446"/>
    </row>
  </sheetData>
  <sheetProtection selectLockedCells="1" selectUnlockedCells="1"/>
  <mergeCells count="108">
    <mergeCell ref="A114:E114"/>
    <mergeCell ref="D120:E120"/>
    <mergeCell ref="A97:E97"/>
    <mergeCell ref="D95:E95"/>
    <mergeCell ref="A94:B94"/>
    <mergeCell ref="D94:E94"/>
    <mergeCell ref="A125:B125"/>
    <mergeCell ref="A116:E116"/>
    <mergeCell ref="A112:E112"/>
    <mergeCell ref="C124:E124"/>
    <mergeCell ref="A124:B124"/>
    <mergeCell ref="A89:B89"/>
    <mergeCell ref="D89:E89"/>
    <mergeCell ref="C125:E125"/>
    <mergeCell ref="D119:E119"/>
    <mergeCell ref="A122:E122"/>
    <mergeCell ref="A140:B140"/>
    <mergeCell ref="C140:E140"/>
    <mergeCell ref="A128:E128"/>
    <mergeCell ref="A137:E137"/>
    <mergeCell ref="A133:E133"/>
    <mergeCell ref="A139:B139"/>
    <mergeCell ref="C139:E139"/>
    <mergeCell ref="B24:E24"/>
    <mergeCell ref="A135:E135"/>
    <mergeCell ref="B13:E13"/>
    <mergeCell ref="B25:E25"/>
    <mergeCell ref="A92:B92"/>
    <mergeCell ref="A91:B91"/>
    <mergeCell ref="D91:E91"/>
    <mergeCell ref="A90:B90"/>
    <mergeCell ref="D90:E90"/>
    <mergeCell ref="B26:E26"/>
    <mergeCell ref="A1:E1"/>
    <mergeCell ref="A2:E2"/>
    <mergeCell ref="B4:E4"/>
    <mergeCell ref="A6:E6"/>
    <mergeCell ref="A8:E8"/>
    <mergeCell ref="B22:E22"/>
    <mergeCell ref="A20:A26"/>
    <mergeCell ref="A18:E18"/>
    <mergeCell ref="B12:E12"/>
    <mergeCell ref="A10:E10"/>
    <mergeCell ref="B45:D45"/>
    <mergeCell ref="A95:B95"/>
    <mergeCell ref="A87:E87"/>
    <mergeCell ref="A93:B93"/>
    <mergeCell ref="D93:E93"/>
    <mergeCell ref="B52:D52"/>
    <mergeCell ref="B53:D53"/>
    <mergeCell ref="B73:D73"/>
    <mergeCell ref="B65:D65"/>
    <mergeCell ref="B72:D72"/>
    <mergeCell ref="A142:E142"/>
    <mergeCell ref="B14:E14"/>
    <mergeCell ref="B16:E16"/>
    <mergeCell ref="B29:E29"/>
    <mergeCell ref="D92:E92"/>
    <mergeCell ref="A126:E126"/>
    <mergeCell ref="B21:E21"/>
    <mergeCell ref="D118:E118"/>
    <mergeCell ref="D20:E20"/>
    <mergeCell ref="A32:C32"/>
    <mergeCell ref="A33:C33"/>
    <mergeCell ref="A34:C34"/>
    <mergeCell ref="A35:C35"/>
    <mergeCell ref="B43:D43"/>
    <mergeCell ref="A39:C39"/>
    <mergeCell ref="A41:E41"/>
    <mergeCell ref="A36:C36"/>
    <mergeCell ref="A37:C37"/>
    <mergeCell ref="A38:C38"/>
    <mergeCell ref="B23:E23"/>
    <mergeCell ref="A30:E30"/>
    <mergeCell ref="B74:D74"/>
    <mergeCell ref="B75:D75"/>
    <mergeCell ref="B68:D68"/>
    <mergeCell ref="B47:D47"/>
    <mergeCell ref="B48:D48"/>
    <mergeCell ref="B49:D49"/>
    <mergeCell ref="B62:D62"/>
    <mergeCell ref="B70:D70"/>
    <mergeCell ref="B67:D67"/>
    <mergeCell ref="B50:D50"/>
    <mergeCell ref="B51:D51"/>
    <mergeCell ref="B58:D58"/>
    <mergeCell ref="B59:D59"/>
    <mergeCell ref="B60:D60"/>
    <mergeCell ref="B61:D61"/>
    <mergeCell ref="B56:D56"/>
    <mergeCell ref="B71:D71"/>
    <mergeCell ref="D28:E28"/>
    <mergeCell ref="B54:D54"/>
    <mergeCell ref="B57:D57"/>
    <mergeCell ref="B55:D55"/>
    <mergeCell ref="B46:D46"/>
    <mergeCell ref="B69:D69"/>
    <mergeCell ref="B63:D63"/>
    <mergeCell ref="B64:D64"/>
    <mergeCell ref="B66:D66"/>
    <mergeCell ref="D84:E84"/>
    <mergeCell ref="D85:E85"/>
    <mergeCell ref="D83:E83"/>
    <mergeCell ref="D81:E81"/>
    <mergeCell ref="D80:E80"/>
    <mergeCell ref="B76:D76"/>
    <mergeCell ref="A78:E78"/>
    <mergeCell ref="D82:E82"/>
  </mergeCells>
  <printOptions horizontalCentered="1"/>
  <pageMargins left="0" right="0" top="0.7874015748031497" bottom="0.7874015748031497" header="0.7086614173228347" footer="0"/>
  <pageSetup horizontalDpi="300" verticalDpi="300" orientation="portrait" scale="70" r:id="rId1"/>
  <headerFooter alignWithMargins="0">
    <oddFooter>&amp;C&amp;A&amp;RPágina &amp;P</oddFooter>
  </headerFooter>
</worksheet>
</file>

<file path=xl/worksheets/sheet18.xml><?xml version="1.0" encoding="utf-8"?>
<worksheet xmlns="http://schemas.openxmlformats.org/spreadsheetml/2006/main" xmlns:r="http://schemas.openxmlformats.org/officeDocument/2006/relationships">
  <dimension ref="A1:E155"/>
  <sheetViews>
    <sheetView zoomScalePageLayoutView="0" workbookViewId="0" topLeftCell="A1">
      <pane ySplit="4" topLeftCell="A131" activePane="bottomLeft" state="frozen"/>
      <selection pane="topLeft" activeCell="A1" sqref="A1"/>
      <selection pane="bottomLeft" activeCell="A61" sqref="A61"/>
    </sheetView>
  </sheetViews>
  <sheetFormatPr defaultColWidth="11.421875" defaultRowHeight="12.75"/>
  <cols>
    <col min="1" max="1" width="24.140625" style="4" customWidth="1"/>
    <col min="2" max="2" width="49.28125" style="4" customWidth="1"/>
    <col min="3" max="3" width="12.7109375" style="8" customWidth="1"/>
    <col min="4" max="4" width="19.57421875" style="8" customWidth="1"/>
    <col min="5" max="5" width="37.421875" style="9" customWidth="1"/>
    <col min="6" max="16384" width="11.421875" style="4" customWidth="1"/>
  </cols>
  <sheetData>
    <row r="1" spans="1:5" ht="16.5">
      <c r="A1" s="468" t="str">
        <f>'11. TRDM'!A1:E1</f>
        <v>LOTERIA DE BOGOTA</v>
      </c>
      <c r="B1" s="468"/>
      <c r="C1" s="468"/>
      <c r="D1" s="468"/>
      <c r="E1" s="468"/>
    </row>
    <row r="2" spans="1:5" ht="13.5" thickBot="1">
      <c r="A2" s="470" t="s">
        <v>1000</v>
      </c>
      <c r="B2" s="470"/>
      <c r="C2" s="470"/>
      <c r="D2" s="470"/>
      <c r="E2" s="470"/>
    </row>
    <row r="4" spans="1:5" ht="12.75">
      <c r="A4" s="10" t="s">
        <v>0</v>
      </c>
      <c r="B4" s="543"/>
      <c r="C4" s="543"/>
      <c r="D4" s="543"/>
      <c r="E4" s="543"/>
    </row>
    <row r="5" ht="13.5" thickBot="1">
      <c r="A5" s="143" t="s">
        <v>656</v>
      </c>
    </row>
    <row r="6" spans="1:5" ht="17.25" thickBot="1">
      <c r="A6" s="452" t="s">
        <v>151</v>
      </c>
      <c r="B6" s="453"/>
      <c r="C6" s="453"/>
      <c r="D6" s="453"/>
      <c r="E6" s="454"/>
    </row>
    <row r="7" spans="1:2" ht="12.75">
      <c r="A7" s="10"/>
      <c r="B7" s="10"/>
    </row>
    <row r="8" spans="1:5" ht="46.5" customHeight="1">
      <c r="A8" s="649" t="s">
        <v>978</v>
      </c>
      <c r="B8" s="651"/>
      <c r="C8" s="651"/>
      <c r="D8" s="651"/>
      <c r="E8" s="650"/>
    </row>
    <row r="9" spans="1:5" ht="16.5" customHeight="1" thickBot="1">
      <c r="A9" s="15"/>
      <c r="B9" s="15"/>
      <c r="C9" s="15"/>
      <c r="D9" s="15"/>
      <c r="E9" s="15"/>
    </row>
    <row r="10" spans="1:5" ht="17.25" thickBot="1">
      <c r="A10" s="452" t="s">
        <v>152</v>
      </c>
      <c r="B10" s="453"/>
      <c r="C10" s="453"/>
      <c r="D10" s="453"/>
      <c r="E10" s="454"/>
    </row>
    <row r="11" spans="1:2" ht="12.75">
      <c r="A11" s="10"/>
      <c r="B11" s="10"/>
    </row>
    <row r="12" spans="1:5" ht="12.75">
      <c r="A12" s="18" t="s">
        <v>153</v>
      </c>
      <c r="B12" s="619" t="str">
        <f>A1</f>
        <v>LOTERIA DE BOGOTA</v>
      </c>
      <c r="C12" s="619"/>
      <c r="D12" s="619"/>
      <c r="E12" s="619"/>
    </row>
    <row r="13" spans="1:5" ht="12.75">
      <c r="A13" s="18" t="s">
        <v>154</v>
      </c>
      <c r="B13" s="528" t="str">
        <f>B12</f>
        <v>LOTERIA DE BOGOTA</v>
      </c>
      <c r="C13" s="528"/>
      <c r="D13" s="528"/>
      <c r="E13" s="528"/>
    </row>
    <row r="14" spans="1:5" ht="12.75">
      <c r="A14" s="18" t="s">
        <v>155</v>
      </c>
      <c r="B14" s="528" t="str">
        <f>B12</f>
        <v>LOTERIA DE BOGOTA</v>
      </c>
      <c r="C14" s="528"/>
      <c r="D14" s="528"/>
      <c r="E14" s="528"/>
    </row>
    <row r="15" spans="1:5" ht="12.75">
      <c r="A15" s="580"/>
      <c r="B15" s="580"/>
      <c r="C15" s="580"/>
      <c r="D15" s="580"/>
      <c r="E15" s="581"/>
    </row>
    <row r="16" spans="1:5" ht="12.75">
      <c r="A16" s="665" t="s">
        <v>184</v>
      </c>
      <c r="B16" s="668" t="s">
        <v>191</v>
      </c>
      <c r="C16" s="668"/>
      <c r="D16" s="668"/>
      <c r="E16" s="668"/>
    </row>
    <row r="17" spans="1:5" ht="72.75" customHeight="1">
      <c r="A17" s="666"/>
      <c r="B17" s="649" t="s">
        <v>822</v>
      </c>
      <c r="C17" s="651"/>
      <c r="D17" s="651"/>
      <c r="E17" s="650"/>
    </row>
    <row r="18" spans="1:5" ht="28.5" customHeight="1">
      <c r="A18" s="667"/>
      <c r="B18" s="455" t="s">
        <v>208</v>
      </c>
      <c r="C18" s="455"/>
      <c r="D18" s="455"/>
      <c r="E18" s="455"/>
    </row>
    <row r="19" ht="13.5" thickBot="1"/>
    <row r="20" spans="1:5" ht="17.25" thickBot="1">
      <c r="A20" s="452" t="s">
        <v>158</v>
      </c>
      <c r="B20" s="453"/>
      <c r="C20" s="453"/>
      <c r="D20" s="453"/>
      <c r="E20" s="454"/>
    </row>
    <row r="22" spans="1:5" ht="12.75" customHeight="1">
      <c r="A22" s="544" t="s">
        <v>195</v>
      </c>
      <c r="B22" s="660"/>
      <c r="C22" s="660"/>
      <c r="D22" s="660"/>
      <c r="E22" s="660"/>
    </row>
    <row r="23" spans="1:5" ht="12.75" customHeight="1">
      <c r="A23" s="81" t="s">
        <v>196</v>
      </c>
      <c r="B23" s="275">
        <v>2000000000</v>
      </c>
      <c r="C23" s="276" t="s">
        <v>1252</v>
      </c>
      <c r="D23" s="276"/>
      <c r="E23" s="277"/>
    </row>
    <row r="24" spans="1:5" ht="12.75" customHeight="1">
      <c r="A24" s="30" t="s">
        <v>197</v>
      </c>
      <c r="B24" s="275">
        <v>3000000000</v>
      </c>
      <c r="C24" s="276" t="s">
        <v>1252</v>
      </c>
      <c r="D24" s="327"/>
      <c r="E24" s="328"/>
    </row>
    <row r="25" spans="1:5" ht="12.75" customHeight="1">
      <c r="A25" s="30" t="s">
        <v>198</v>
      </c>
      <c r="B25" s="275">
        <v>4000000000</v>
      </c>
      <c r="C25" s="276" t="s">
        <v>1252</v>
      </c>
      <c r="D25" s="327"/>
      <c r="E25" s="328"/>
    </row>
    <row r="26" ht="13.5" thickBot="1"/>
    <row r="27" spans="1:5" ht="17.25" thickBot="1">
      <c r="A27" s="452" t="s">
        <v>189</v>
      </c>
      <c r="B27" s="453"/>
      <c r="C27" s="453"/>
      <c r="D27" s="453"/>
      <c r="E27" s="454"/>
    </row>
    <row r="28" spans="1:2" ht="12.75">
      <c r="A28" s="10"/>
      <c r="B28" s="10"/>
    </row>
    <row r="29" spans="1:5" ht="86.25" customHeight="1">
      <c r="A29" s="519" t="s">
        <v>1</v>
      </c>
      <c r="B29" s="519"/>
      <c r="C29" s="663" t="s">
        <v>2</v>
      </c>
      <c r="D29" s="664"/>
      <c r="E29" s="20" t="s">
        <v>825</v>
      </c>
    </row>
    <row r="30" spans="1:5" ht="12.75" customHeight="1">
      <c r="A30" s="655" t="s">
        <v>695</v>
      </c>
      <c r="B30" s="655"/>
      <c r="C30" s="567" t="s">
        <v>3</v>
      </c>
      <c r="D30" s="567"/>
      <c r="E30" s="25"/>
    </row>
    <row r="31" spans="1:5" ht="12.75">
      <c r="A31" s="658" t="s">
        <v>293</v>
      </c>
      <c r="B31" s="658"/>
      <c r="C31" s="567" t="s">
        <v>3</v>
      </c>
      <c r="D31" s="567"/>
      <c r="E31" s="25"/>
    </row>
    <row r="32" spans="1:5" ht="12.75">
      <c r="A32" s="658" t="s">
        <v>294</v>
      </c>
      <c r="B32" s="658"/>
      <c r="C32" s="567" t="s">
        <v>3</v>
      </c>
      <c r="D32" s="567"/>
      <c r="E32" s="25"/>
    </row>
    <row r="33" spans="1:5" ht="12.75" customHeight="1">
      <c r="A33" s="655" t="s">
        <v>275</v>
      </c>
      <c r="B33" s="655"/>
      <c r="C33" s="567" t="s">
        <v>3</v>
      </c>
      <c r="D33" s="567"/>
      <c r="E33" s="25"/>
    </row>
    <row r="34" spans="1:5" ht="12.75" customHeight="1">
      <c r="A34" s="655" t="s">
        <v>276</v>
      </c>
      <c r="B34" s="655"/>
      <c r="C34" s="567" t="s">
        <v>3</v>
      </c>
      <c r="D34" s="567"/>
      <c r="E34" s="25"/>
    </row>
    <row r="35" spans="1:5" ht="12.75" customHeight="1">
      <c r="A35" s="655" t="s">
        <v>295</v>
      </c>
      <c r="B35" s="655"/>
      <c r="C35" s="567" t="s">
        <v>3</v>
      </c>
      <c r="D35" s="567"/>
      <c r="E35" s="25"/>
    </row>
    <row r="36" spans="1:5" ht="37.5" customHeight="1">
      <c r="A36" s="669" t="s">
        <v>979</v>
      </c>
      <c r="B36" s="670"/>
      <c r="C36" s="567" t="s">
        <v>3</v>
      </c>
      <c r="D36" s="567"/>
      <c r="E36" s="25"/>
    </row>
    <row r="37" spans="1:5" ht="12.75" customHeight="1">
      <c r="A37" s="564" t="s">
        <v>287</v>
      </c>
      <c r="B37" s="564"/>
      <c r="C37" s="567" t="s">
        <v>3</v>
      </c>
      <c r="D37" s="567"/>
      <c r="E37" s="25"/>
    </row>
    <row r="38" spans="1:5" ht="12.75" customHeight="1">
      <c r="A38" s="657" t="s">
        <v>296</v>
      </c>
      <c r="B38" s="657"/>
      <c r="C38" s="567" t="s">
        <v>3</v>
      </c>
      <c r="D38" s="567"/>
      <c r="E38" s="25"/>
    </row>
    <row r="39" spans="1:5" ht="12.75" customHeight="1">
      <c r="A39" s="673" t="s">
        <v>297</v>
      </c>
      <c r="B39" s="674"/>
      <c r="C39" s="567" t="s">
        <v>3</v>
      </c>
      <c r="D39" s="567"/>
      <c r="E39" s="25"/>
    </row>
    <row r="40" spans="1:5" ht="12.75">
      <c r="A40" s="655" t="s">
        <v>288</v>
      </c>
      <c r="B40" s="655"/>
      <c r="C40" s="567" t="s">
        <v>3</v>
      </c>
      <c r="D40" s="567"/>
      <c r="E40" s="25"/>
    </row>
    <row r="41" spans="1:5" ht="12.75" customHeight="1">
      <c r="A41" s="655" t="s">
        <v>289</v>
      </c>
      <c r="B41" s="655"/>
      <c r="C41" s="567" t="s">
        <v>3</v>
      </c>
      <c r="D41" s="567"/>
      <c r="E41" s="25"/>
    </row>
    <row r="42" spans="1:5" ht="12.75" customHeight="1">
      <c r="A42" s="655" t="s">
        <v>298</v>
      </c>
      <c r="B42" s="655"/>
      <c r="C42" s="567" t="s">
        <v>3</v>
      </c>
      <c r="D42" s="567"/>
      <c r="E42" s="25"/>
    </row>
    <row r="43" spans="1:5" ht="12.75">
      <c r="A43" s="661" t="s">
        <v>471</v>
      </c>
      <c r="B43" s="661"/>
      <c r="C43" s="567" t="s">
        <v>3</v>
      </c>
      <c r="D43" s="567"/>
      <c r="E43" s="25"/>
    </row>
    <row r="44" spans="1:5" ht="12.75" customHeight="1">
      <c r="A44" s="655" t="s">
        <v>860</v>
      </c>
      <c r="B44" s="655"/>
      <c r="C44" s="567" t="s">
        <v>3</v>
      </c>
      <c r="D44" s="567"/>
      <c r="E44" s="25"/>
    </row>
    <row r="45" spans="1:5" ht="12.75">
      <c r="A45" s="455" t="s">
        <v>697</v>
      </c>
      <c r="B45" s="455"/>
      <c r="C45" s="567" t="s">
        <v>3</v>
      </c>
      <c r="D45" s="567"/>
      <c r="E45" s="25"/>
    </row>
    <row r="46" spans="1:5" ht="12.75">
      <c r="A46" s="455" t="s">
        <v>694</v>
      </c>
      <c r="B46" s="455"/>
      <c r="C46" s="567" t="s">
        <v>3</v>
      </c>
      <c r="D46" s="567"/>
      <c r="E46" s="25"/>
    </row>
    <row r="47" spans="1:5" ht="54" customHeight="1">
      <c r="A47" s="655" t="s">
        <v>277</v>
      </c>
      <c r="B47" s="655"/>
      <c r="C47" s="567" t="s">
        <v>980</v>
      </c>
      <c r="D47" s="567"/>
      <c r="E47" s="25"/>
    </row>
    <row r="48" spans="1:5" ht="29.25" customHeight="1">
      <c r="A48" s="455" t="s">
        <v>511</v>
      </c>
      <c r="B48" s="455"/>
      <c r="C48" s="567" t="s">
        <v>3</v>
      </c>
      <c r="D48" s="567"/>
      <c r="E48" s="25"/>
    </row>
    <row r="49" spans="1:5" ht="43.5" customHeight="1">
      <c r="A49" s="655" t="s">
        <v>173</v>
      </c>
      <c r="B49" s="655"/>
      <c r="C49" s="567" t="s">
        <v>980</v>
      </c>
      <c r="D49" s="567"/>
      <c r="E49" s="25"/>
    </row>
    <row r="50" spans="1:5" ht="12.75" customHeight="1">
      <c r="A50" s="657" t="s">
        <v>696</v>
      </c>
      <c r="B50" s="657"/>
      <c r="C50" s="567" t="s">
        <v>3</v>
      </c>
      <c r="D50" s="567"/>
      <c r="E50" s="25"/>
    </row>
    <row r="51" spans="1:5" ht="31.5" customHeight="1">
      <c r="A51" s="657" t="s">
        <v>851</v>
      </c>
      <c r="B51" s="657"/>
      <c r="C51" s="567" t="s">
        <v>3</v>
      </c>
      <c r="D51" s="567"/>
      <c r="E51" s="25"/>
    </row>
    <row r="52" spans="1:5" ht="12.75">
      <c r="A52" s="656" t="s">
        <v>299</v>
      </c>
      <c r="B52" s="656"/>
      <c r="C52" s="567" t="s">
        <v>3</v>
      </c>
      <c r="D52" s="567"/>
      <c r="E52" s="25"/>
    </row>
    <row r="53" spans="1:5" ht="12.75" customHeight="1">
      <c r="A53" s="656" t="s">
        <v>412</v>
      </c>
      <c r="B53" s="656"/>
      <c r="C53" s="567" t="s">
        <v>3</v>
      </c>
      <c r="D53" s="567"/>
      <c r="E53" s="25"/>
    </row>
    <row r="54" spans="1:5" ht="12.75" customHeight="1">
      <c r="A54" s="676" t="s">
        <v>1118</v>
      </c>
      <c r="B54" s="677"/>
      <c r="C54" s="567" t="s">
        <v>3</v>
      </c>
      <c r="D54" s="567"/>
      <c r="E54" s="25"/>
    </row>
    <row r="55" spans="1:5" ht="12.75" customHeight="1">
      <c r="A55" s="676" t="s">
        <v>1119</v>
      </c>
      <c r="B55" s="677"/>
      <c r="C55" s="567" t="s">
        <v>3</v>
      </c>
      <c r="D55" s="567"/>
      <c r="E55" s="25"/>
    </row>
    <row r="56" spans="1:5" ht="12.75" customHeight="1">
      <c r="A56" s="658" t="s">
        <v>174</v>
      </c>
      <c r="B56" s="658"/>
      <c r="C56" s="567" t="s">
        <v>3</v>
      </c>
      <c r="D56" s="567"/>
      <c r="E56" s="25"/>
    </row>
    <row r="57" spans="1:5" ht="51.75" customHeight="1">
      <c r="A57" s="455" t="s">
        <v>290</v>
      </c>
      <c r="B57" s="455"/>
      <c r="C57" s="567" t="s">
        <v>3</v>
      </c>
      <c r="D57" s="567"/>
      <c r="E57" s="25"/>
    </row>
    <row r="58" spans="1:5" ht="37.5" customHeight="1">
      <c r="A58" s="455" t="s">
        <v>981</v>
      </c>
      <c r="B58" s="455"/>
      <c r="C58" s="567" t="s">
        <v>3</v>
      </c>
      <c r="D58" s="567"/>
      <c r="E58" s="25"/>
    </row>
    <row r="59" spans="1:5" ht="13.5" thickBot="1">
      <c r="A59" s="261"/>
      <c r="B59" s="262"/>
      <c r="C59" s="485"/>
      <c r="D59" s="506"/>
      <c r="E59" s="309"/>
    </row>
    <row r="60" spans="1:5" ht="17.25" customHeight="1" thickBot="1">
      <c r="A60" s="452" t="s">
        <v>838</v>
      </c>
      <c r="B60" s="453"/>
      <c r="C60" s="453"/>
      <c r="D60" s="453"/>
      <c r="E60" s="454"/>
    </row>
    <row r="61" spans="1:2" ht="12.75">
      <c r="A61" s="10"/>
      <c r="B61" s="10"/>
    </row>
    <row r="62" spans="1:5" ht="39.75" customHeight="1">
      <c r="A62" s="83" t="s">
        <v>171</v>
      </c>
      <c r="B62" s="496" t="s">
        <v>4</v>
      </c>
      <c r="C62" s="496"/>
      <c r="D62" s="496"/>
      <c r="E62" s="20" t="s">
        <v>845</v>
      </c>
    </row>
    <row r="63" spans="1:5" ht="68.25" customHeight="1">
      <c r="A63" s="78" t="s">
        <v>176</v>
      </c>
      <c r="B63" s="649" t="s">
        <v>460</v>
      </c>
      <c r="C63" s="651"/>
      <c r="D63" s="650"/>
      <c r="E63" s="78"/>
    </row>
    <row r="64" spans="1:5" ht="54" customHeight="1">
      <c r="A64" s="78" t="s">
        <v>14</v>
      </c>
      <c r="B64" s="649" t="s">
        <v>1316</v>
      </c>
      <c r="C64" s="651"/>
      <c r="D64" s="650"/>
      <c r="E64" s="78"/>
    </row>
    <row r="65" spans="1:5" ht="106.5" customHeight="1">
      <c r="A65" s="82" t="s">
        <v>16</v>
      </c>
      <c r="B65" s="649" t="s">
        <v>384</v>
      </c>
      <c r="C65" s="651"/>
      <c r="D65" s="650"/>
      <c r="E65" s="82"/>
    </row>
    <row r="66" spans="1:5" ht="60" customHeight="1">
      <c r="A66" s="82" t="s">
        <v>362</v>
      </c>
      <c r="B66" s="649" t="s">
        <v>480</v>
      </c>
      <c r="C66" s="651"/>
      <c r="D66" s="650"/>
      <c r="E66" s="82"/>
    </row>
    <row r="67" spans="1:5" ht="223.5" customHeight="1">
      <c r="A67" s="78" t="s">
        <v>117</v>
      </c>
      <c r="B67" s="649" t="s">
        <v>818</v>
      </c>
      <c r="C67" s="651"/>
      <c r="D67" s="650"/>
      <c r="E67" s="148"/>
    </row>
    <row r="68" spans="1:5" ht="76.5" customHeight="1">
      <c r="A68" s="78" t="s">
        <v>21</v>
      </c>
      <c r="B68" s="649" t="s">
        <v>505</v>
      </c>
      <c r="C68" s="651"/>
      <c r="D68" s="650"/>
      <c r="E68" s="78"/>
    </row>
    <row r="69" spans="1:5" ht="70.5" customHeight="1">
      <c r="A69" s="78" t="s">
        <v>22</v>
      </c>
      <c r="B69" s="649" t="s">
        <v>23</v>
      </c>
      <c r="C69" s="651"/>
      <c r="D69" s="650"/>
      <c r="E69" s="78"/>
    </row>
    <row r="70" spans="1:5" ht="117.75" customHeight="1">
      <c r="A70" s="78" t="s">
        <v>178</v>
      </c>
      <c r="B70" s="649" t="s">
        <v>413</v>
      </c>
      <c r="C70" s="651"/>
      <c r="D70" s="650"/>
      <c r="E70" s="82"/>
    </row>
    <row r="71" spans="1:5" ht="42.75" customHeight="1">
      <c r="A71" s="78" t="s">
        <v>27</v>
      </c>
      <c r="B71" s="649" t="s">
        <v>118</v>
      </c>
      <c r="C71" s="651"/>
      <c r="D71" s="650"/>
      <c r="E71" s="78"/>
    </row>
    <row r="72" spans="1:5" ht="55.5" customHeight="1">
      <c r="A72" s="78" t="s">
        <v>29</v>
      </c>
      <c r="B72" s="649" t="s">
        <v>30</v>
      </c>
      <c r="C72" s="651"/>
      <c r="D72" s="650"/>
      <c r="E72" s="78"/>
    </row>
    <row r="73" spans="1:5" ht="69" customHeight="1">
      <c r="A73" s="78" t="s">
        <v>31</v>
      </c>
      <c r="B73" s="649" t="s">
        <v>104</v>
      </c>
      <c r="C73" s="651"/>
      <c r="D73" s="650"/>
      <c r="E73" s="78"/>
    </row>
    <row r="74" spans="1:5" ht="81.75" customHeight="1">
      <c r="A74" s="78" t="s">
        <v>982</v>
      </c>
      <c r="B74" s="652" t="s">
        <v>983</v>
      </c>
      <c r="C74" s="653"/>
      <c r="D74" s="654"/>
      <c r="E74" s="78"/>
    </row>
    <row r="75" spans="1:5" ht="81" customHeight="1">
      <c r="A75" s="78" t="s">
        <v>278</v>
      </c>
      <c r="B75" s="649" t="s">
        <v>698</v>
      </c>
      <c r="C75" s="651"/>
      <c r="D75" s="650"/>
      <c r="E75" s="78"/>
    </row>
    <row r="76" spans="1:5" ht="81" customHeight="1">
      <c r="A76" s="78" t="s">
        <v>984</v>
      </c>
      <c r="B76" s="652" t="s">
        <v>985</v>
      </c>
      <c r="C76" s="653"/>
      <c r="D76" s="654"/>
      <c r="E76" s="78"/>
    </row>
    <row r="77" spans="1:5" ht="53.25" customHeight="1">
      <c r="A77" s="82" t="s">
        <v>179</v>
      </c>
      <c r="B77" s="649" t="s">
        <v>300</v>
      </c>
      <c r="C77" s="651"/>
      <c r="D77" s="650"/>
      <c r="E77" s="82"/>
    </row>
    <row r="78" spans="1:5" ht="48" customHeight="1">
      <c r="A78" s="78" t="s">
        <v>36</v>
      </c>
      <c r="B78" s="649" t="s">
        <v>37</v>
      </c>
      <c r="C78" s="651"/>
      <c r="D78" s="650"/>
      <c r="E78" s="78"/>
    </row>
    <row r="79" spans="1:5" ht="63" customHeight="1">
      <c r="A79" s="78" t="s">
        <v>528</v>
      </c>
      <c r="B79" s="649" t="s">
        <v>177</v>
      </c>
      <c r="C79" s="651"/>
      <c r="D79" s="650"/>
      <c r="E79" s="78"/>
    </row>
    <row r="80" spans="1:5" ht="61.5" customHeight="1">
      <c r="A80" s="78" t="s">
        <v>43</v>
      </c>
      <c r="B80" s="649" t="s">
        <v>301</v>
      </c>
      <c r="C80" s="651"/>
      <c r="D80" s="650"/>
      <c r="E80" s="242"/>
    </row>
    <row r="81" spans="1:5" ht="65.25" customHeight="1">
      <c r="A81" s="78" t="s">
        <v>122</v>
      </c>
      <c r="B81" s="652" t="s">
        <v>986</v>
      </c>
      <c r="C81" s="653"/>
      <c r="D81" s="654"/>
      <c r="E81" s="242"/>
    </row>
    <row r="82" spans="1:5" ht="53.25" customHeight="1">
      <c r="A82" s="78" t="s">
        <v>180</v>
      </c>
      <c r="B82" s="649" t="s">
        <v>279</v>
      </c>
      <c r="C82" s="651"/>
      <c r="D82" s="650"/>
      <c r="E82" s="78"/>
    </row>
    <row r="83" spans="1:5" ht="87.75" customHeight="1">
      <c r="A83" s="78" t="s">
        <v>181</v>
      </c>
      <c r="B83" s="649" t="s">
        <v>699</v>
      </c>
      <c r="C83" s="651"/>
      <c r="D83" s="650"/>
      <c r="E83" s="78"/>
    </row>
    <row r="84" spans="1:5" ht="72.75" customHeight="1">
      <c r="A84" s="78" t="s">
        <v>125</v>
      </c>
      <c r="B84" s="649" t="s">
        <v>700</v>
      </c>
      <c r="C84" s="651"/>
      <c r="D84" s="650"/>
      <c r="E84" s="78"/>
    </row>
    <row r="85" spans="1:5" ht="96.75" customHeight="1">
      <c r="A85" s="78" t="s">
        <v>987</v>
      </c>
      <c r="B85" s="649" t="s">
        <v>988</v>
      </c>
      <c r="C85" s="651"/>
      <c r="D85" s="650"/>
      <c r="E85" s="78"/>
    </row>
    <row r="86" spans="1:5" ht="133.5" customHeight="1">
      <c r="A86" s="82" t="s">
        <v>320</v>
      </c>
      <c r="B86" s="649" t="s">
        <v>977</v>
      </c>
      <c r="C86" s="651"/>
      <c r="D86" s="650"/>
      <c r="E86" s="82"/>
    </row>
    <row r="87" spans="1:5" s="1" customFormat="1" ht="144.75" customHeight="1">
      <c r="A87" s="241" t="s">
        <v>702</v>
      </c>
      <c r="B87" s="649" t="s">
        <v>701</v>
      </c>
      <c r="C87" s="651"/>
      <c r="D87" s="650"/>
      <c r="E87" s="148"/>
    </row>
    <row r="88" spans="1:5" ht="27.75" customHeight="1">
      <c r="A88" s="78" t="s">
        <v>50</v>
      </c>
      <c r="B88" s="649" t="s">
        <v>51</v>
      </c>
      <c r="C88" s="651"/>
      <c r="D88" s="650"/>
      <c r="E88" s="78"/>
    </row>
    <row r="89" spans="1:5" ht="13.5" thickBot="1">
      <c r="A89" s="261"/>
      <c r="B89" s="262"/>
      <c r="C89" s="129"/>
      <c r="D89" s="129"/>
      <c r="E89" s="129"/>
    </row>
    <row r="90" spans="1:5" ht="20.25" customHeight="1" thickBot="1">
      <c r="A90" s="452" t="s">
        <v>839</v>
      </c>
      <c r="B90" s="453"/>
      <c r="C90" s="453"/>
      <c r="D90" s="453"/>
      <c r="E90" s="454"/>
    </row>
    <row r="91" spans="1:5" ht="16.5">
      <c r="A91" s="99"/>
      <c r="B91" s="99"/>
      <c r="C91" s="99"/>
      <c r="D91" s="99"/>
      <c r="E91" s="99"/>
    </row>
    <row r="92" spans="1:5" ht="102">
      <c r="A92" s="83" t="s">
        <v>171</v>
      </c>
      <c r="B92" s="234" t="s">
        <v>4</v>
      </c>
      <c r="C92" s="20" t="s">
        <v>828</v>
      </c>
      <c r="D92" s="500" t="s">
        <v>829</v>
      </c>
      <c r="E92" s="501"/>
    </row>
    <row r="93" spans="1:5" ht="89.25">
      <c r="A93" s="78" t="s">
        <v>14</v>
      </c>
      <c r="B93" s="61" t="s">
        <v>1317</v>
      </c>
      <c r="C93" s="25"/>
      <c r="D93" s="485"/>
      <c r="E93" s="486"/>
    </row>
    <row r="94" ht="12.75" customHeight="1" thickBot="1"/>
    <row r="95" spans="1:5" ht="17.25" thickBot="1">
      <c r="A95" s="452" t="s">
        <v>840</v>
      </c>
      <c r="B95" s="453"/>
      <c r="C95" s="453"/>
      <c r="D95" s="453"/>
      <c r="E95" s="454"/>
    </row>
    <row r="96" spans="1:5" ht="12.75" customHeight="1">
      <c r="A96" s="11"/>
      <c r="B96" s="11"/>
      <c r="C96" s="12"/>
      <c r="D96" s="12"/>
      <c r="E96" s="13"/>
    </row>
    <row r="97" spans="1:5" ht="63.75">
      <c r="A97" s="672" t="s">
        <v>1</v>
      </c>
      <c r="B97" s="672"/>
      <c r="C97" s="62" t="s">
        <v>99</v>
      </c>
      <c r="D97" s="675" t="s">
        <v>811</v>
      </c>
      <c r="E97" s="675"/>
    </row>
    <row r="98" spans="1:5" ht="12.75">
      <c r="A98" s="658" t="s">
        <v>989</v>
      </c>
      <c r="B98" s="658"/>
      <c r="C98" s="79"/>
      <c r="D98" s="489"/>
      <c r="E98" s="489"/>
    </row>
    <row r="99" spans="1:5" ht="12.75">
      <c r="A99" s="658" t="s">
        <v>821</v>
      </c>
      <c r="B99" s="658"/>
      <c r="C99" s="79"/>
      <c r="D99" s="489"/>
      <c r="E99" s="489"/>
    </row>
    <row r="100" spans="1:5" ht="18.75" customHeight="1">
      <c r="A100" s="658" t="s">
        <v>283</v>
      </c>
      <c r="B100" s="658"/>
      <c r="C100" s="79"/>
      <c r="D100" s="489"/>
      <c r="E100" s="489"/>
    </row>
    <row r="101" spans="1:5" ht="30" customHeight="1">
      <c r="A101" s="671" t="s">
        <v>284</v>
      </c>
      <c r="B101" s="671"/>
      <c r="C101" s="79"/>
      <c r="D101" s="678"/>
      <c r="E101" s="678"/>
    </row>
    <row r="102" spans="1:5" ht="21.75" customHeight="1">
      <c r="A102" s="657" t="s">
        <v>292</v>
      </c>
      <c r="B102" s="657"/>
      <c r="C102" s="22"/>
      <c r="D102" s="489"/>
      <c r="E102" s="489"/>
    </row>
    <row r="103" spans="1:5" ht="21.75" customHeight="1">
      <c r="A103" s="480" t="s">
        <v>990</v>
      </c>
      <c r="B103" s="481"/>
      <c r="C103" s="22"/>
      <c r="D103" s="504"/>
      <c r="E103" s="505"/>
    </row>
    <row r="104" spans="1:5" ht="16.5" customHeight="1">
      <c r="A104" s="658" t="s">
        <v>282</v>
      </c>
      <c r="B104" s="658"/>
      <c r="C104" s="22"/>
      <c r="D104" s="489"/>
      <c r="E104" s="489"/>
    </row>
    <row r="105" spans="1:5" ht="16.5" customHeight="1">
      <c r="A105" s="658" t="s">
        <v>175</v>
      </c>
      <c r="B105" s="658"/>
      <c r="C105" s="22"/>
      <c r="D105" s="489"/>
      <c r="E105" s="489"/>
    </row>
    <row r="106" spans="1:5" ht="16.5" customHeight="1">
      <c r="A106" s="657" t="s">
        <v>291</v>
      </c>
      <c r="B106" s="657"/>
      <c r="C106" s="22"/>
      <c r="D106" s="489"/>
      <c r="E106" s="489"/>
    </row>
    <row r="107" ht="12.75" customHeight="1" thickBot="1"/>
    <row r="108" spans="1:5" ht="17.25" customHeight="1" thickBot="1">
      <c r="A108" s="452" t="s">
        <v>262</v>
      </c>
      <c r="B108" s="453"/>
      <c r="C108" s="453"/>
      <c r="D108" s="453"/>
      <c r="E108" s="454"/>
    </row>
    <row r="109" spans="1:2" ht="12.75">
      <c r="A109" s="10"/>
      <c r="B109" s="10"/>
    </row>
    <row r="110" spans="1:5" ht="76.5">
      <c r="A110" s="83" t="s">
        <v>1</v>
      </c>
      <c r="B110" s="83" t="s">
        <v>4</v>
      </c>
      <c r="C110" s="20" t="s">
        <v>5</v>
      </c>
      <c r="D110" s="20" t="s">
        <v>814</v>
      </c>
      <c r="E110" s="20" t="s">
        <v>7</v>
      </c>
    </row>
    <row r="111" spans="1:5" ht="76.5">
      <c r="A111" s="82" t="s">
        <v>8</v>
      </c>
      <c r="B111" s="32" t="s">
        <v>9</v>
      </c>
      <c r="C111" s="21"/>
      <c r="D111" s="82"/>
      <c r="E111" s="32"/>
    </row>
    <row r="112" spans="1:5" ht="51">
      <c r="A112" s="31" t="s">
        <v>56</v>
      </c>
      <c r="B112" s="32" t="s">
        <v>57</v>
      </c>
      <c r="C112" s="21"/>
      <c r="D112" s="78"/>
      <c r="E112" s="61"/>
    </row>
    <row r="113" spans="1:5" ht="74.25" customHeight="1">
      <c r="A113" s="78" t="s">
        <v>430</v>
      </c>
      <c r="B113" s="61" t="s">
        <v>431</v>
      </c>
      <c r="C113" s="21"/>
      <c r="D113" s="78"/>
      <c r="E113" s="61"/>
    </row>
    <row r="114" spans="1:5" ht="102">
      <c r="A114" s="78" t="s">
        <v>170</v>
      </c>
      <c r="B114" s="61" t="s">
        <v>510</v>
      </c>
      <c r="C114" s="96"/>
      <c r="D114" s="31"/>
      <c r="E114" s="32"/>
    </row>
    <row r="115" spans="1:5" ht="63.75">
      <c r="A115" s="78" t="s">
        <v>991</v>
      </c>
      <c r="B115" s="61" t="s">
        <v>992</v>
      </c>
      <c r="C115" s="96"/>
      <c r="D115" s="31"/>
      <c r="E115" s="32"/>
    </row>
    <row r="116" spans="1:5" ht="76.5">
      <c r="A116" s="78" t="s">
        <v>182</v>
      </c>
      <c r="B116" s="61" t="s">
        <v>183</v>
      </c>
      <c r="C116" s="96"/>
      <c r="D116" s="78"/>
      <c r="E116" s="61"/>
    </row>
    <row r="117" spans="1:5" ht="63.75">
      <c r="A117" s="78" t="s">
        <v>86</v>
      </c>
      <c r="B117" s="61" t="s">
        <v>280</v>
      </c>
      <c r="C117" s="21"/>
      <c r="D117" s="78"/>
      <c r="E117" s="61"/>
    </row>
    <row r="118" spans="1:5" ht="13.5" thickBot="1">
      <c r="A118" s="102"/>
      <c r="B118" s="98"/>
      <c r="C118" s="86"/>
      <c r="D118" s="116"/>
      <c r="E118" s="84"/>
    </row>
    <row r="119" spans="1:5" ht="17.25" thickBot="1">
      <c r="A119" s="452" t="s">
        <v>387</v>
      </c>
      <c r="B119" s="453"/>
      <c r="C119" s="453"/>
      <c r="D119" s="453"/>
      <c r="E119" s="454"/>
    </row>
    <row r="120" spans="1:2" ht="12.75">
      <c r="A120" s="10"/>
      <c r="B120" s="10"/>
    </row>
    <row r="121" spans="1:5" ht="24.75" customHeight="1">
      <c r="A121" s="482" t="s">
        <v>388</v>
      </c>
      <c r="B121" s="483"/>
      <c r="C121" s="483"/>
      <c r="D121" s="483"/>
      <c r="E121" s="484"/>
    </row>
    <row r="122" ht="13.5" thickBot="1"/>
    <row r="123" spans="1:5" ht="17.25" thickBot="1">
      <c r="A123" s="452" t="s">
        <v>389</v>
      </c>
      <c r="B123" s="453"/>
      <c r="C123" s="453"/>
      <c r="D123" s="453"/>
      <c r="E123" s="454"/>
    </row>
    <row r="124" spans="1:2" ht="12.75">
      <c r="A124" s="10"/>
      <c r="B124" s="10"/>
    </row>
    <row r="125" spans="1:5" ht="63.75" customHeight="1">
      <c r="A125" s="6" t="s">
        <v>1</v>
      </c>
      <c r="B125" s="6" t="s">
        <v>816</v>
      </c>
      <c r="C125" s="52" t="s">
        <v>442</v>
      </c>
      <c r="D125" s="520" t="s">
        <v>68</v>
      </c>
      <c r="E125" s="520"/>
    </row>
    <row r="126" spans="1:5" ht="63.75" customHeight="1">
      <c r="A126" s="25" t="s">
        <v>433</v>
      </c>
      <c r="B126" s="32" t="s">
        <v>432</v>
      </c>
      <c r="C126" s="83">
        <v>10</v>
      </c>
      <c r="D126" s="414"/>
      <c r="E126" s="414"/>
    </row>
    <row r="127" spans="1:5" ht="63.75" customHeight="1">
      <c r="A127" s="25" t="s">
        <v>438</v>
      </c>
      <c r="B127" s="32" t="s">
        <v>459</v>
      </c>
      <c r="C127" s="20">
        <v>10</v>
      </c>
      <c r="D127" s="414"/>
      <c r="E127" s="414"/>
    </row>
    <row r="128" spans="1:5" ht="84.75" customHeight="1">
      <c r="A128" s="25" t="s">
        <v>439</v>
      </c>
      <c r="B128" s="32" t="s">
        <v>459</v>
      </c>
      <c r="C128" s="20">
        <v>10</v>
      </c>
      <c r="D128" s="414"/>
      <c r="E128" s="414"/>
    </row>
    <row r="129" spans="1:5" ht="69" customHeight="1">
      <c r="A129" s="97" t="s">
        <v>272</v>
      </c>
      <c r="B129" s="61" t="s">
        <v>273</v>
      </c>
      <c r="C129" s="105">
        <v>20</v>
      </c>
      <c r="D129" s="414"/>
      <c r="E129" s="414"/>
    </row>
    <row r="130" ht="13.5" thickBot="1"/>
    <row r="131" spans="1:5" s="11" customFormat="1" ht="17.25" customHeight="1" thickBot="1">
      <c r="A131" s="452" t="s">
        <v>390</v>
      </c>
      <c r="B131" s="453"/>
      <c r="C131" s="453"/>
      <c r="D131" s="453"/>
      <c r="E131" s="454"/>
    </row>
    <row r="132" spans="1:5" s="11" customFormat="1" ht="12.75">
      <c r="A132" s="14"/>
      <c r="B132" s="14"/>
      <c r="C132" s="12"/>
      <c r="D132" s="12"/>
      <c r="E132" s="13"/>
    </row>
    <row r="133" spans="1:5" s="11" customFormat="1" ht="12.75" customHeight="1">
      <c r="A133" s="451" t="s">
        <v>1</v>
      </c>
      <c r="B133" s="451"/>
      <c r="C133" s="451" t="s">
        <v>71</v>
      </c>
      <c r="D133" s="451"/>
      <c r="E133" s="451"/>
    </row>
    <row r="134" spans="1:5" s="11" customFormat="1" ht="12.75" customHeight="1">
      <c r="A134" s="451"/>
      <c r="B134" s="451"/>
      <c r="C134" s="451"/>
      <c r="D134" s="451"/>
      <c r="E134" s="451"/>
    </row>
    <row r="135" spans="1:5" s="11" customFormat="1" ht="12.75" customHeight="1">
      <c r="A135" s="451"/>
      <c r="B135" s="451"/>
      <c r="C135" s="451"/>
      <c r="D135" s="451"/>
      <c r="E135" s="451"/>
    </row>
    <row r="136" spans="1:5" s="11" customFormat="1" ht="12.75" customHeight="1">
      <c r="A136" s="477" t="s">
        <v>405</v>
      </c>
      <c r="B136" s="478"/>
      <c r="C136" s="478"/>
      <c r="D136" s="478"/>
      <c r="E136" s="479"/>
    </row>
    <row r="137" spans="3:5" s="11" customFormat="1" ht="13.5" thickBot="1">
      <c r="C137" s="12"/>
      <c r="D137" s="12"/>
      <c r="E137" s="13"/>
    </row>
    <row r="138" spans="1:5" ht="17.25" customHeight="1" thickBot="1">
      <c r="A138" s="452" t="s">
        <v>336</v>
      </c>
      <c r="B138" s="453"/>
      <c r="C138" s="453"/>
      <c r="D138" s="453"/>
      <c r="E138" s="454"/>
    </row>
    <row r="139" spans="1:2" ht="12.75">
      <c r="A139" s="10"/>
      <c r="B139" s="10"/>
    </row>
    <row r="140" spans="1:5" ht="12.75">
      <c r="A140" s="49" t="s">
        <v>134</v>
      </c>
      <c r="B140" s="49" t="s">
        <v>72</v>
      </c>
      <c r="C140" s="49" t="s">
        <v>74</v>
      </c>
      <c r="D140" s="49" t="s">
        <v>75</v>
      </c>
      <c r="E140" s="50" t="s">
        <v>76</v>
      </c>
    </row>
    <row r="141" spans="1:5" ht="12.75">
      <c r="A141" s="51"/>
      <c r="B141" s="77"/>
      <c r="C141" s="7"/>
      <c r="D141" s="7"/>
      <c r="E141" s="44"/>
    </row>
    <row r="142" spans="1:5" ht="12.75">
      <c r="A142" s="51"/>
      <c r="B142" s="77"/>
      <c r="C142" s="7"/>
      <c r="D142" s="7"/>
      <c r="E142" s="44"/>
    </row>
    <row r="143" spans="1:5" ht="12.75">
      <c r="A143" s="51"/>
      <c r="B143" s="77"/>
      <c r="C143" s="7"/>
      <c r="D143" s="7"/>
      <c r="E143" s="44"/>
    </row>
    <row r="144" ht="13.5" thickBot="1"/>
    <row r="145" spans="1:5" ht="17.25" thickBot="1">
      <c r="A145" s="452" t="s">
        <v>392</v>
      </c>
      <c r="B145" s="453"/>
      <c r="C145" s="453"/>
      <c r="D145" s="453"/>
      <c r="E145" s="454"/>
    </row>
    <row r="146" spans="1:2" ht="12.75">
      <c r="A146" s="10"/>
      <c r="B146" s="10"/>
    </row>
    <row r="147" spans="1:5" ht="12.75">
      <c r="A147" s="530" t="s">
        <v>204</v>
      </c>
      <c r="B147" s="531"/>
      <c r="C147" s="531"/>
      <c r="D147" s="531"/>
      <c r="E147" s="532"/>
    </row>
    <row r="148" spans="1:5" ht="12.75">
      <c r="A148" s="27"/>
      <c r="B148" s="28"/>
      <c r="C148" s="28"/>
      <c r="D148" s="28"/>
      <c r="E148" s="29"/>
    </row>
    <row r="149" spans="1:5" ht="13.5" thickBot="1">
      <c r="A149" s="504"/>
      <c r="B149" s="579"/>
      <c r="C149" s="579"/>
      <c r="D149" s="579"/>
      <c r="E149" s="505"/>
    </row>
    <row r="150" spans="1:5" ht="17.25" customHeight="1" thickBot="1">
      <c r="A150" s="452" t="s">
        <v>391</v>
      </c>
      <c r="B150" s="453"/>
      <c r="C150" s="453"/>
      <c r="D150" s="453"/>
      <c r="E150" s="454"/>
    </row>
    <row r="151" spans="1:2" ht="12.75">
      <c r="A151" s="10"/>
      <c r="B151" s="10"/>
    </row>
    <row r="152" spans="1:5" ht="12.75" customHeight="1">
      <c r="A152" s="476" t="s">
        <v>77</v>
      </c>
      <c r="B152" s="476"/>
      <c r="C152" s="476" t="s">
        <v>94</v>
      </c>
      <c r="D152" s="476"/>
      <c r="E152" s="476"/>
    </row>
    <row r="153" spans="1:5" ht="12.75" customHeight="1">
      <c r="A153" s="537" t="s">
        <v>382</v>
      </c>
      <c r="B153" s="537"/>
      <c r="C153" s="662">
        <v>20000000</v>
      </c>
      <c r="D153" s="662"/>
      <c r="E153" s="662"/>
    </row>
    <row r="154" spans="1:2" ht="12.75">
      <c r="A154" s="10"/>
      <c r="B154" s="10"/>
    </row>
    <row r="155" spans="1:5" ht="12.75">
      <c r="A155" s="659" t="s">
        <v>404</v>
      </c>
      <c r="B155" s="659"/>
      <c r="C155" s="659"/>
      <c r="D155" s="659"/>
      <c r="E155" s="659"/>
    </row>
  </sheetData>
  <sheetProtection selectLockedCells="1" selectUnlockedCells="1"/>
  <mergeCells count="157">
    <mergeCell ref="C59:D59"/>
    <mergeCell ref="C54:D54"/>
    <mergeCell ref="C55:D55"/>
    <mergeCell ref="C56:D56"/>
    <mergeCell ref="C57:D57"/>
    <mergeCell ref="B78:D78"/>
    <mergeCell ref="B79:D79"/>
    <mergeCell ref="B64:D64"/>
    <mergeCell ref="B65:D65"/>
    <mergeCell ref="C35:D35"/>
    <mergeCell ref="C36:D36"/>
    <mergeCell ref="C37:D37"/>
    <mergeCell ref="C42:D42"/>
    <mergeCell ref="C43:D43"/>
    <mergeCell ref="C40:D40"/>
    <mergeCell ref="A60:E60"/>
    <mergeCell ref="B75:D75"/>
    <mergeCell ref="C49:D49"/>
    <mergeCell ref="B69:D69"/>
    <mergeCell ref="B77:D77"/>
    <mergeCell ref="C58:D58"/>
    <mergeCell ref="B67:D67"/>
    <mergeCell ref="B68:D68"/>
    <mergeCell ref="C51:D51"/>
    <mergeCell ref="C52:D52"/>
    <mergeCell ref="C38:D38"/>
    <mergeCell ref="C39:D39"/>
    <mergeCell ref="A55:B55"/>
    <mergeCell ref="A41:B41"/>
    <mergeCell ref="A51:B51"/>
    <mergeCell ref="A49:B49"/>
    <mergeCell ref="C41:D41"/>
    <mergeCell ref="C53:D53"/>
    <mergeCell ref="B66:D66"/>
    <mergeCell ref="A102:B102"/>
    <mergeCell ref="D101:E101"/>
    <mergeCell ref="B71:D71"/>
    <mergeCell ref="B74:D74"/>
    <mergeCell ref="B76:D76"/>
    <mergeCell ref="B73:D73"/>
    <mergeCell ref="B80:D80"/>
    <mergeCell ref="B82:D82"/>
    <mergeCell ref="B85:D85"/>
    <mergeCell ref="A105:B105"/>
    <mergeCell ref="D92:E92"/>
    <mergeCell ref="D93:E93"/>
    <mergeCell ref="D128:E128"/>
    <mergeCell ref="D98:E98"/>
    <mergeCell ref="A99:B99"/>
    <mergeCell ref="D99:E99"/>
    <mergeCell ref="A98:B98"/>
    <mergeCell ref="A103:B103"/>
    <mergeCell ref="D103:E103"/>
    <mergeCell ref="A134:B134"/>
    <mergeCell ref="C134:E134"/>
    <mergeCell ref="A104:B104"/>
    <mergeCell ref="D104:E104"/>
    <mergeCell ref="D125:E125"/>
    <mergeCell ref="A135:B135"/>
    <mergeCell ref="A108:E108"/>
    <mergeCell ref="A123:E123"/>
    <mergeCell ref="C135:E135"/>
    <mergeCell ref="D105:E105"/>
    <mergeCell ref="A152:B152"/>
    <mergeCell ref="D126:E126"/>
    <mergeCell ref="A147:E147"/>
    <mergeCell ref="A136:E136"/>
    <mergeCell ref="A138:E138"/>
    <mergeCell ref="A131:E131"/>
    <mergeCell ref="A150:E150"/>
    <mergeCell ref="A133:B133"/>
    <mergeCell ref="C152:E152"/>
    <mergeCell ref="A149:E149"/>
    <mergeCell ref="A35:B35"/>
    <mergeCell ref="A38:B38"/>
    <mergeCell ref="A36:B36"/>
    <mergeCell ref="C34:D34"/>
    <mergeCell ref="A101:B101"/>
    <mergeCell ref="A100:B100"/>
    <mergeCell ref="A97:B97"/>
    <mergeCell ref="A39:B39"/>
    <mergeCell ref="A48:B48"/>
    <mergeCell ref="A56:B56"/>
    <mergeCell ref="B12:E12"/>
    <mergeCell ref="A34:B34"/>
    <mergeCell ref="A20:E20"/>
    <mergeCell ref="A16:A18"/>
    <mergeCell ref="B16:E16"/>
    <mergeCell ref="C32:D32"/>
    <mergeCell ref="A1:E1"/>
    <mergeCell ref="A2:E2"/>
    <mergeCell ref="B4:E4"/>
    <mergeCell ref="A27:E27"/>
    <mergeCell ref="A29:B29"/>
    <mergeCell ref="C29:D29"/>
    <mergeCell ref="A6:E6"/>
    <mergeCell ref="A8:E8"/>
    <mergeCell ref="B17:E17"/>
    <mergeCell ref="A10:E10"/>
    <mergeCell ref="D127:E127"/>
    <mergeCell ref="D100:E100"/>
    <mergeCell ref="C153:E153"/>
    <mergeCell ref="C133:E133"/>
    <mergeCell ref="D129:E129"/>
    <mergeCell ref="C33:D33"/>
    <mergeCell ref="D102:E102"/>
    <mergeCell ref="A95:E95"/>
    <mergeCell ref="D97:E97"/>
    <mergeCell ref="A54:B54"/>
    <mergeCell ref="B13:E13"/>
    <mergeCell ref="A22:E22"/>
    <mergeCell ref="A31:B31"/>
    <mergeCell ref="B18:E18"/>
    <mergeCell ref="B14:E14"/>
    <mergeCell ref="A15:E15"/>
    <mergeCell ref="C30:D30"/>
    <mergeCell ref="C31:D31"/>
    <mergeCell ref="C48:D48"/>
    <mergeCell ref="A45:B45"/>
    <mergeCell ref="A155:E155"/>
    <mergeCell ref="A145:E145"/>
    <mergeCell ref="A106:B106"/>
    <mergeCell ref="D106:E106"/>
    <mergeCell ref="A121:E121"/>
    <mergeCell ref="A119:E119"/>
    <mergeCell ref="A153:B153"/>
    <mergeCell ref="A53:B53"/>
    <mergeCell ref="A42:B42"/>
    <mergeCell ref="A46:B46"/>
    <mergeCell ref="A50:B50"/>
    <mergeCell ref="A47:B47"/>
    <mergeCell ref="A32:B32"/>
    <mergeCell ref="A30:B30"/>
    <mergeCell ref="A37:B37"/>
    <mergeCell ref="A43:B43"/>
    <mergeCell ref="A40:B40"/>
    <mergeCell ref="A33:B33"/>
    <mergeCell ref="C44:D44"/>
    <mergeCell ref="C45:D45"/>
    <mergeCell ref="C46:D46"/>
    <mergeCell ref="C47:D47"/>
    <mergeCell ref="B62:D62"/>
    <mergeCell ref="A57:B57"/>
    <mergeCell ref="C50:D50"/>
    <mergeCell ref="A58:B58"/>
    <mergeCell ref="A44:B44"/>
    <mergeCell ref="A52:B52"/>
    <mergeCell ref="B83:D83"/>
    <mergeCell ref="B63:D63"/>
    <mergeCell ref="A90:E90"/>
    <mergeCell ref="B81:D81"/>
    <mergeCell ref="B87:D87"/>
    <mergeCell ref="B88:D88"/>
    <mergeCell ref="B70:D70"/>
    <mergeCell ref="B72:D72"/>
    <mergeCell ref="B86:D86"/>
    <mergeCell ref="B84:D84"/>
  </mergeCells>
  <printOptions horizontalCentered="1"/>
  <pageMargins left="0" right="0" top="0.7874015748031497" bottom="0.7874015748031497" header="0.5118110236220472" footer="0"/>
  <pageSetup horizontalDpi="300" verticalDpi="300" orientation="portrait" scale="70" r:id="rId1"/>
  <headerFooter alignWithMargins="0">
    <oddFooter>&amp;C&amp;A&amp;RPágina &amp;P</oddFooter>
  </headerFooter>
</worksheet>
</file>

<file path=xl/worksheets/sheet19.xml><?xml version="1.0" encoding="utf-8"?>
<worksheet xmlns="http://schemas.openxmlformats.org/spreadsheetml/2006/main" xmlns:r="http://schemas.openxmlformats.org/officeDocument/2006/relationships">
  <dimension ref="A1:E91"/>
  <sheetViews>
    <sheetView zoomScalePageLayoutView="0" workbookViewId="0" topLeftCell="A1">
      <pane ySplit="4" topLeftCell="A77" activePane="bottomLeft" state="frozen"/>
      <selection pane="topLeft" activeCell="A1" sqref="A1"/>
      <selection pane="bottomLeft" activeCell="B73" sqref="B73"/>
    </sheetView>
  </sheetViews>
  <sheetFormatPr defaultColWidth="11.421875" defaultRowHeight="12.75"/>
  <cols>
    <col min="1" max="1" width="33.28125" style="1" customWidth="1"/>
    <col min="2" max="2" width="36.421875" style="1" customWidth="1"/>
    <col min="3" max="3" width="19.421875" style="123" customWidth="1"/>
    <col min="4" max="4" width="13.8515625" style="123" customWidth="1"/>
    <col min="5" max="5" width="47.7109375" style="130" customWidth="1"/>
    <col min="6" max="16384" width="11.421875" style="1" customWidth="1"/>
  </cols>
  <sheetData>
    <row r="1" spans="1:5" ht="16.5">
      <c r="A1" s="681" t="str">
        <f>'11. TRDM'!A1:E1</f>
        <v>LOTERIA DE BOGOTA</v>
      </c>
      <c r="B1" s="682"/>
      <c r="C1" s="682"/>
      <c r="D1" s="682"/>
      <c r="E1" s="683"/>
    </row>
    <row r="2" spans="1:5" ht="13.5" thickBot="1">
      <c r="A2" s="684" t="s">
        <v>993</v>
      </c>
      <c r="B2" s="685"/>
      <c r="C2" s="685"/>
      <c r="D2" s="685"/>
      <c r="E2" s="686"/>
    </row>
    <row r="3" spans="1:5" ht="12.75">
      <c r="A3" s="4"/>
      <c r="B3" s="4"/>
      <c r="C3" s="8"/>
      <c r="D3" s="8"/>
      <c r="E3" s="9"/>
    </row>
    <row r="4" spans="1:5" ht="12.75">
      <c r="A4" s="10" t="s">
        <v>0</v>
      </c>
      <c r="B4" s="543"/>
      <c r="C4" s="543"/>
      <c r="D4" s="543"/>
      <c r="E4" s="543"/>
    </row>
    <row r="5" spans="1:5" s="133" customFormat="1" ht="13.5" thickBot="1">
      <c r="A5" s="263" t="s">
        <v>656</v>
      </c>
      <c r="B5" s="264"/>
      <c r="C5" s="265"/>
      <c r="D5" s="265"/>
      <c r="E5" s="266"/>
    </row>
    <row r="6" spans="1:5" ht="17.25" thickBot="1">
      <c r="A6" s="540" t="s">
        <v>151</v>
      </c>
      <c r="B6" s="541"/>
      <c r="C6" s="541"/>
      <c r="D6" s="541"/>
      <c r="E6" s="542"/>
    </row>
    <row r="7" spans="1:5" ht="12.75">
      <c r="A7" s="10"/>
      <c r="B7" s="10"/>
      <c r="C7" s="8"/>
      <c r="D7" s="8"/>
      <c r="E7" s="9"/>
    </row>
    <row r="8" spans="1:5" ht="24.75" customHeight="1">
      <c r="A8" s="480" t="s">
        <v>595</v>
      </c>
      <c r="B8" s="517"/>
      <c r="C8" s="517"/>
      <c r="D8" s="517"/>
      <c r="E8" s="481"/>
    </row>
    <row r="9" spans="1:5" ht="13.5" thickBot="1">
      <c r="A9" s="4"/>
      <c r="B9" s="4"/>
      <c r="C9" s="8"/>
      <c r="D9" s="8"/>
      <c r="E9" s="9"/>
    </row>
    <row r="10" spans="1:5" ht="17.25" thickBot="1">
      <c r="A10" s="452" t="s">
        <v>152</v>
      </c>
      <c r="B10" s="453"/>
      <c r="C10" s="453"/>
      <c r="D10" s="453"/>
      <c r="E10" s="454"/>
    </row>
    <row r="11" spans="1:5" ht="13.5" thickBot="1">
      <c r="A11" s="10"/>
      <c r="B11" s="10"/>
      <c r="C11" s="8"/>
      <c r="D11" s="8"/>
      <c r="E11" s="9"/>
    </row>
    <row r="12" spans="1:5" ht="12.75">
      <c r="A12" s="184" t="s">
        <v>153</v>
      </c>
      <c r="B12" s="687" t="str">
        <f>A1</f>
        <v>LOTERIA DE BOGOTA</v>
      </c>
      <c r="C12" s="687"/>
      <c r="D12" s="687"/>
      <c r="E12" s="688"/>
    </row>
    <row r="13" spans="1:5" ht="12.75">
      <c r="A13" s="185" t="s">
        <v>154</v>
      </c>
      <c r="B13" s="689" t="s">
        <v>596</v>
      </c>
      <c r="C13" s="690"/>
      <c r="D13" s="690"/>
      <c r="E13" s="691"/>
    </row>
    <row r="14" spans="1:5" ht="13.5" thickBot="1">
      <c r="A14" s="186" t="s">
        <v>155</v>
      </c>
      <c r="B14" s="679" t="s">
        <v>597</v>
      </c>
      <c r="C14" s="679"/>
      <c r="D14" s="679"/>
      <c r="E14" s="680"/>
    </row>
    <row r="15" spans="1:5" ht="13.5" thickBot="1">
      <c r="A15" s="4"/>
      <c r="B15" s="4"/>
      <c r="C15" s="8"/>
      <c r="D15" s="8"/>
      <c r="E15" s="9"/>
    </row>
    <row r="16" spans="1:5" ht="17.25" thickBot="1">
      <c r="A16" s="452" t="s">
        <v>598</v>
      </c>
      <c r="B16" s="453"/>
      <c r="C16" s="453"/>
      <c r="D16" s="453"/>
      <c r="E16" s="454"/>
    </row>
    <row r="17" spans="1:5" ht="12.75">
      <c r="A17" s="4"/>
      <c r="B17" s="4"/>
      <c r="C17" s="8"/>
      <c r="D17" s="8"/>
      <c r="E17" s="9"/>
    </row>
    <row r="18" spans="1:5" ht="12.75">
      <c r="A18" s="525" t="s">
        <v>1131</v>
      </c>
      <c r="B18" s="526"/>
      <c r="C18" s="526"/>
      <c r="D18" s="526"/>
      <c r="E18" s="527"/>
    </row>
    <row r="19" spans="1:5" ht="13.5" thickBot="1">
      <c r="A19" s="4"/>
      <c r="B19" s="4"/>
      <c r="C19" s="8"/>
      <c r="D19" s="8"/>
      <c r="E19" s="9"/>
    </row>
    <row r="20" spans="1:5" ht="17.25" thickBot="1">
      <c r="A20" s="452" t="s">
        <v>189</v>
      </c>
      <c r="B20" s="453"/>
      <c r="C20" s="453"/>
      <c r="D20" s="453"/>
      <c r="E20" s="454"/>
    </row>
    <row r="21" spans="1:5" ht="12.75">
      <c r="A21" s="10"/>
      <c r="B21" s="10"/>
      <c r="C21" s="8"/>
      <c r="D21" s="8"/>
      <c r="E21" s="9"/>
    </row>
    <row r="22" spans="1:5" ht="67.5" customHeight="1">
      <c r="A22" s="502" t="s">
        <v>599</v>
      </c>
      <c r="B22" s="503"/>
      <c r="C22" s="500" t="s">
        <v>600</v>
      </c>
      <c r="D22" s="501"/>
      <c r="E22" s="20" t="s">
        <v>846</v>
      </c>
    </row>
    <row r="23" spans="1:5" s="4" customFormat="1" ht="30.75" customHeight="1">
      <c r="A23" s="472" t="s">
        <v>601</v>
      </c>
      <c r="B23" s="473"/>
      <c r="C23" s="704">
        <v>15000000</v>
      </c>
      <c r="D23" s="705"/>
      <c r="E23" s="252"/>
    </row>
    <row r="24" spans="1:5" s="4" customFormat="1" ht="27.75" customHeight="1">
      <c r="A24" s="447" t="s">
        <v>602</v>
      </c>
      <c r="B24" s="448">
        <v>0</v>
      </c>
      <c r="C24" s="704">
        <v>15000000</v>
      </c>
      <c r="D24" s="705"/>
      <c r="E24" s="252"/>
    </row>
    <row r="25" spans="1:5" s="4" customFormat="1" ht="25.5" customHeight="1">
      <c r="A25" s="447" t="s">
        <v>603</v>
      </c>
      <c r="B25" s="448">
        <v>0</v>
      </c>
      <c r="C25" s="704">
        <v>15000000</v>
      </c>
      <c r="D25" s="705"/>
      <c r="E25" s="252"/>
    </row>
    <row r="26" spans="1:5" s="4" customFormat="1" ht="72.75" customHeight="1">
      <c r="A26" s="447" t="s">
        <v>604</v>
      </c>
      <c r="B26" s="448">
        <v>0</v>
      </c>
      <c r="C26" s="704">
        <v>5000000</v>
      </c>
      <c r="D26" s="705"/>
      <c r="E26" s="252"/>
    </row>
    <row r="27" spans="1:5" s="4" customFormat="1" ht="72.75" customHeight="1">
      <c r="A27" s="447" t="s">
        <v>823</v>
      </c>
      <c r="B27" s="448">
        <v>0</v>
      </c>
      <c r="C27" s="704">
        <v>15000000</v>
      </c>
      <c r="D27" s="705"/>
      <c r="E27" s="252"/>
    </row>
    <row r="28" spans="1:5" s="4" customFormat="1" ht="24" customHeight="1">
      <c r="A28" s="447" t="s">
        <v>1321</v>
      </c>
      <c r="B28" s="448">
        <v>0</v>
      </c>
      <c r="C28" s="704">
        <v>15000000</v>
      </c>
      <c r="D28" s="705"/>
      <c r="E28" s="252"/>
    </row>
    <row r="29" spans="1:5" s="4" customFormat="1" ht="12.75">
      <c r="A29" s="502" t="s">
        <v>605</v>
      </c>
      <c r="B29" s="518"/>
      <c r="C29" s="518"/>
      <c r="D29" s="518"/>
      <c r="E29" s="503"/>
    </row>
    <row r="30" spans="1:5" s="4" customFormat="1" ht="13.5" thickBot="1">
      <c r="A30" s="140"/>
      <c r="B30" s="140"/>
      <c r="C30" s="140"/>
      <c r="D30" s="140"/>
      <c r="E30" s="140"/>
    </row>
    <row r="31" spans="1:5" s="134" customFormat="1" ht="17.25" thickBot="1">
      <c r="A31" s="452" t="s">
        <v>838</v>
      </c>
      <c r="B31" s="453"/>
      <c r="C31" s="453"/>
      <c r="D31" s="453"/>
      <c r="E31" s="454"/>
    </row>
    <row r="32" spans="1:5" s="134" customFormat="1" ht="12.75">
      <c r="A32" s="10"/>
      <c r="B32" s="10"/>
      <c r="C32" s="8"/>
      <c r="D32" s="8"/>
      <c r="E32" s="9"/>
    </row>
    <row r="33" spans="1:5" ht="32.25" customHeight="1">
      <c r="A33" s="83" t="s">
        <v>171</v>
      </c>
      <c r="B33" s="496" t="s">
        <v>4</v>
      </c>
      <c r="C33" s="496"/>
      <c r="D33" s="496"/>
      <c r="E33" s="20" t="s">
        <v>847</v>
      </c>
    </row>
    <row r="34" spans="1:5" ht="45" customHeight="1">
      <c r="A34" s="241" t="s">
        <v>607</v>
      </c>
      <c r="B34" s="692" t="s">
        <v>608</v>
      </c>
      <c r="C34" s="693"/>
      <c r="D34" s="694"/>
      <c r="E34" s="241"/>
    </row>
    <row r="35" spans="1:5" ht="56.25" customHeight="1">
      <c r="A35" s="82" t="s">
        <v>609</v>
      </c>
      <c r="B35" s="692" t="s">
        <v>610</v>
      </c>
      <c r="C35" s="693"/>
      <c r="D35" s="694"/>
      <c r="E35" s="241"/>
    </row>
    <row r="36" spans="1:5" ht="45.75" customHeight="1">
      <c r="A36" s="82" t="s">
        <v>611</v>
      </c>
      <c r="B36" s="692" t="s">
        <v>750</v>
      </c>
      <c r="C36" s="693"/>
      <c r="D36" s="694"/>
      <c r="E36" s="241"/>
    </row>
    <row r="37" spans="1:5" ht="72" customHeight="1">
      <c r="A37" s="82" t="s">
        <v>14</v>
      </c>
      <c r="B37" s="692" t="s">
        <v>1318</v>
      </c>
      <c r="C37" s="693"/>
      <c r="D37" s="694"/>
      <c r="E37" s="241"/>
    </row>
    <row r="38" spans="1:5" ht="86.25" customHeight="1">
      <c r="A38" s="82" t="s">
        <v>1320</v>
      </c>
      <c r="B38" s="692" t="s">
        <v>1319</v>
      </c>
      <c r="C38" s="693"/>
      <c r="D38" s="694"/>
      <c r="E38" s="241"/>
    </row>
    <row r="39" spans="1:5" ht="43.5" customHeight="1">
      <c r="A39" s="82" t="s">
        <v>612</v>
      </c>
      <c r="B39" s="692" t="s">
        <v>613</v>
      </c>
      <c r="C39" s="693"/>
      <c r="D39" s="694"/>
      <c r="E39" s="241"/>
    </row>
    <row r="40" spans="1:5" ht="127.5" customHeight="1">
      <c r="A40" s="82" t="s">
        <v>16</v>
      </c>
      <c r="B40" s="692" t="s">
        <v>384</v>
      </c>
      <c r="C40" s="693"/>
      <c r="D40" s="694"/>
      <c r="E40" s="241"/>
    </row>
    <row r="41" spans="1:5" ht="46.5" customHeight="1">
      <c r="A41" s="82" t="s">
        <v>639</v>
      </c>
      <c r="B41" s="706" t="s">
        <v>1001</v>
      </c>
      <c r="C41" s="707"/>
      <c r="D41" s="708"/>
      <c r="E41" s="241"/>
    </row>
    <row r="42" spans="1:5" ht="45.75" customHeight="1">
      <c r="A42" s="82" t="s">
        <v>614</v>
      </c>
      <c r="B42" s="692" t="s">
        <v>615</v>
      </c>
      <c r="C42" s="693"/>
      <c r="D42" s="694"/>
      <c r="E42" s="241"/>
    </row>
    <row r="43" spans="1:5" ht="53.25" customHeight="1">
      <c r="A43" s="82" t="s">
        <v>616</v>
      </c>
      <c r="B43" s="692" t="s">
        <v>617</v>
      </c>
      <c r="C43" s="693"/>
      <c r="D43" s="694"/>
      <c r="E43" s="241"/>
    </row>
    <row r="44" spans="1:5" ht="55.5" customHeight="1">
      <c r="A44" s="82" t="s">
        <v>29</v>
      </c>
      <c r="B44" s="692" t="s">
        <v>30</v>
      </c>
      <c r="C44" s="693"/>
      <c r="D44" s="694"/>
      <c r="E44" s="241"/>
    </row>
    <row r="45" spans="1:5" ht="57" customHeight="1">
      <c r="A45" s="82" t="s">
        <v>618</v>
      </c>
      <c r="B45" s="692" t="s">
        <v>619</v>
      </c>
      <c r="C45" s="693"/>
      <c r="D45" s="694"/>
      <c r="E45" s="241"/>
    </row>
    <row r="46" spans="1:5" ht="57" customHeight="1">
      <c r="A46" s="82" t="s">
        <v>620</v>
      </c>
      <c r="B46" s="692" t="s">
        <v>621</v>
      </c>
      <c r="C46" s="693"/>
      <c r="D46" s="694"/>
      <c r="E46" s="241"/>
    </row>
    <row r="47" spans="1:5" ht="49.5" customHeight="1">
      <c r="A47" s="82" t="s">
        <v>36</v>
      </c>
      <c r="B47" s="692" t="s">
        <v>37</v>
      </c>
      <c r="C47" s="693"/>
      <c r="D47" s="694"/>
      <c r="E47" s="241"/>
    </row>
    <row r="48" spans="1:5" ht="39" customHeight="1">
      <c r="A48" s="82" t="s">
        <v>622</v>
      </c>
      <c r="B48" s="692" t="s">
        <v>623</v>
      </c>
      <c r="C48" s="693"/>
      <c r="D48" s="694"/>
      <c r="E48" s="241"/>
    </row>
    <row r="49" spans="1:5" ht="47.25" customHeight="1">
      <c r="A49" s="82" t="s">
        <v>624</v>
      </c>
      <c r="B49" s="692" t="s">
        <v>625</v>
      </c>
      <c r="C49" s="693"/>
      <c r="D49" s="694"/>
      <c r="E49" s="241"/>
    </row>
    <row r="50" spans="1:5" ht="54" customHeight="1">
      <c r="A50" s="82" t="s">
        <v>626</v>
      </c>
      <c r="B50" s="692" t="s">
        <v>627</v>
      </c>
      <c r="C50" s="693"/>
      <c r="D50" s="694"/>
      <c r="E50" s="241"/>
    </row>
    <row r="51" spans="1:5" ht="39.75" customHeight="1">
      <c r="A51" s="82" t="s">
        <v>628</v>
      </c>
      <c r="B51" s="692" t="s">
        <v>629</v>
      </c>
      <c r="C51" s="693"/>
      <c r="D51" s="694"/>
      <c r="E51" s="241"/>
    </row>
    <row r="52" spans="1:5" ht="34.5" customHeight="1">
      <c r="A52" s="82" t="s">
        <v>630</v>
      </c>
      <c r="B52" s="692" t="s">
        <v>631</v>
      </c>
      <c r="C52" s="693"/>
      <c r="D52" s="694"/>
      <c r="E52" s="241"/>
    </row>
    <row r="53" spans="1:5" ht="33" customHeight="1">
      <c r="A53" s="78" t="s">
        <v>85</v>
      </c>
      <c r="B53" s="692" t="s">
        <v>632</v>
      </c>
      <c r="C53" s="693"/>
      <c r="D53" s="694"/>
      <c r="E53" s="241"/>
    </row>
    <row r="54" spans="1:5" ht="157.5" customHeight="1">
      <c r="A54" s="82" t="s">
        <v>320</v>
      </c>
      <c r="B54" s="692" t="s">
        <v>1253</v>
      </c>
      <c r="C54" s="693"/>
      <c r="D54" s="694"/>
      <c r="E54" s="241"/>
    </row>
    <row r="55" spans="1:5" ht="13.5" thickBot="1">
      <c r="A55" s="45"/>
      <c r="B55" s="267"/>
      <c r="C55" s="267"/>
      <c r="D55" s="267"/>
      <c r="E55" s="258"/>
    </row>
    <row r="56" spans="1:5" ht="17.25" thickBot="1">
      <c r="A56" s="452" t="s">
        <v>839</v>
      </c>
      <c r="B56" s="453"/>
      <c r="C56" s="453"/>
      <c r="D56" s="453"/>
      <c r="E56" s="454"/>
    </row>
    <row r="57" spans="1:5" ht="19.5" customHeight="1">
      <c r="A57" s="99"/>
      <c r="B57" s="99"/>
      <c r="C57" s="99"/>
      <c r="D57" s="99"/>
      <c r="E57" s="99"/>
    </row>
    <row r="58" spans="1:5" ht="102">
      <c r="A58" s="83" t="s">
        <v>171</v>
      </c>
      <c r="B58" s="234" t="s">
        <v>4</v>
      </c>
      <c r="C58" s="20" t="s">
        <v>828</v>
      </c>
      <c r="D58" s="500" t="s">
        <v>829</v>
      </c>
      <c r="E58" s="501"/>
    </row>
    <row r="59" spans="1:5" ht="139.5" customHeight="1">
      <c r="A59" s="82" t="s">
        <v>14</v>
      </c>
      <c r="B59" s="126" t="s">
        <v>1318</v>
      </c>
      <c r="C59" s="241"/>
      <c r="D59" s="696"/>
      <c r="E59" s="697"/>
    </row>
    <row r="60" spans="1:5" ht="162" customHeight="1">
      <c r="A60" s="82" t="s">
        <v>1320</v>
      </c>
      <c r="B60" s="126" t="s">
        <v>1319</v>
      </c>
      <c r="C60" s="241"/>
      <c r="D60" s="696"/>
      <c r="E60" s="697"/>
    </row>
    <row r="61" spans="1:5" ht="301.5" customHeight="1">
      <c r="A61" s="82" t="s">
        <v>320</v>
      </c>
      <c r="B61" s="126" t="s">
        <v>1269</v>
      </c>
      <c r="C61" s="241"/>
      <c r="D61" s="698"/>
      <c r="E61" s="698"/>
    </row>
    <row r="62" spans="1:5" ht="13.5" thickBot="1">
      <c r="A62" s="45"/>
      <c r="B62" s="267"/>
      <c r="C62" s="267"/>
      <c r="D62" s="267"/>
      <c r="E62" s="258"/>
    </row>
    <row r="63" spans="1:5" s="4" customFormat="1" ht="17.25" thickBot="1">
      <c r="A63" s="452" t="s">
        <v>840</v>
      </c>
      <c r="B63" s="453"/>
      <c r="C63" s="453"/>
      <c r="D63" s="453"/>
      <c r="E63" s="454"/>
    </row>
    <row r="64" spans="1:5" s="4" customFormat="1" ht="12.75">
      <c r="A64" s="10"/>
      <c r="B64" s="10"/>
      <c r="C64" s="8"/>
      <c r="D64" s="8"/>
      <c r="E64" s="9"/>
    </row>
    <row r="65" spans="1:5" s="4" customFormat="1" ht="38.25">
      <c r="A65" s="502" t="s">
        <v>599</v>
      </c>
      <c r="B65" s="503"/>
      <c r="C65" s="20" t="s">
        <v>99</v>
      </c>
      <c r="D65" s="414" t="s">
        <v>811</v>
      </c>
      <c r="E65" s="414"/>
    </row>
    <row r="66" spans="1:5" s="4" customFormat="1" ht="12.75">
      <c r="A66" s="455" t="s">
        <v>606</v>
      </c>
      <c r="B66" s="455"/>
      <c r="C66" s="20"/>
      <c r="D66" s="695"/>
      <c r="E66" s="695"/>
    </row>
    <row r="67" spans="1:5" s="4" customFormat="1" ht="12.75">
      <c r="A67" s="564" t="s">
        <v>640</v>
      </c>
      <c r="B67" s="564"/>
      <c r="C67" s="20"/>
      <c r="D67" s="695"/>
      <c r="E67" s="695"/>
    </row>
    <row r="68" spans="1:5" s="4" customFormat="1" ht="12.75">
      <c r="A68" s="564" t="s">
        <v>1268</v>
      </c>
      <c r="B68" s="564"/>
      <c r="C68" s="20"/>
      <c r="D68" s="695"/>
      <c r="E68" s="695"/>
    </row>
    <row r="69" spans="1:5" s="134" customFormat="1" ht="13.5" thickBot="1">
      <c r="A69" s="10"/>
      <c r="B69" s="10"/>
      <c r="C69" s="8"/>
      <c r="D69" s="8"/>
      <c r="E69" s="9"/>
    </row>
    <row r="70" spans="1:5" s="134" customFormat="1" ht="17.25" thickBot="1">
      <c r="A70" s="452" t="s">
        <v>848</v>
      </c>
      <c r="B70" s="453"/>
      <c r="C70" s="453"/>
      <c r="D70" s="453"/>
      <c r="E70" s="454"/>
    </row>
    <row r="71" spans="1:5" s="134" customFormat="1" ht="12.75">
      <c r="A71" s="10"/>
      <c r="B71" s="10"/>
      <c r="C71" s="8"/>
      <c r="D71" s="8"/>
      <c r="E71" s="9"/>
    </row>
    <row r="72" spans="1:5" s="134" customFormat="1" ht="38.25">
      <c r="A72" s="502" t="s">
        <v>637</v>
      </c>
      <c r="B72" s="503"/>
      <c r="C72" s="20" t="s">
        <v>99</v>
      </c>
      <c r="D72" s="414" t="s">
        <v>815</v>
      </c>
      <c r="E72" s="414"/>
    </row>
    <row r="73" spans="1:5" s="134" customFormat="1" ht="51">
      <c r="A73" s="82" t="s">
        <v>383</v>
      </c>
      <c r="B73" s="32" t="s">
        <v>638</v>
      </c>
      <c r="C73" s="21"/>
      <c r="D73" s="695"/>
      <c r="E73" s="695"/>
    </row>
    <row r="74" spans="1:5" s="134" customFormat="1" ht="13.5" thickBot="1">
      <c r="A74" s="95"/>
      <c r="B74" s="98"/>
      <c r="C74" s="135"/>
      <c r="D74" s="135"/>
      <c r="E74" s="136"/>
    </row>
    <row r="75" spans="1:5" s="134" customFormat="1" ht="17.25" thickBot="1">
      <c r="A75" s="452" t="s">
        <v>387</v>
      </c>
      <c r="B75" s="453"/>
      <c r="C75" s="453"/>
      <c r="D75" s="453"/>
      <c r="E75" s="454"/>
    </row>
    <row r="76" spans="1:5" s="134" customFormat="1" ht="12.75">
      <c r="A76" s="137"/>
      <c r="B76" s="137"/>
      <c r="C76" s="123"/>
      <c r="D76" s="123"/>
      <c r="E76" s="130"/>
    </row>
    <row r="77" spans="1:5" s="134" customFormat="1" ht="37.5" customHeight="1">
      <c r="A77" s="701" t="s">
        <v>388</v>
      </c>
      <c r="B77" s="702"/>
      <c r="C77" s="702"/>
      <c r="D77" s="702"/>
      <c r="E77" s="703"/>
    </row>
    <row r="78" spans="1:5" s="134" customFormat="1" ht="13.5" thickBot="1">
      <c r="A78" s="95"/>
      <c r="B78" s="98"/>
      <c r="C78" s="135"/>
      <c r="D78" s="135"/>
      <c r="E78" s="136"/>
    </row>
    <row r="79" spans="1:5" ht="17.25" thickBot="1">
      <c r="A79" s="452" t="s">
        <v>389</v>
      </c>
      <c r="B79" s="453"/>
      <c r="C79" s="453"/>
      <c r="D79" s="453"/>
      <c r="E79" s="454"/>
    </row>
    <row r="80" spans="1:5" ht="12.75">
      <c r="A80" s="10"/>
      <c r="B80" s="10"/>
      <c r="C80" s="8"/>
      <c r="D80" s="8"/>
      <c r="E80" s="9"/>
    </row>
    <row r="81" spans="1:5" ht="34.5" customHeight="1">
      <c r="A81" s="6" t="s">
        <v>1</v>
      </c>
      <c r="B81" s="6" t="s">
        <v>816</v>
      </c>
      <c r="C81" s="20" t="s">
        <v>633</v>
      </c>
      <c r="D81" s="414" t="s">
        <v>68</v>
      </c>
      <c r="E81" s="414"/>
    </row>
    <row r="82" spans="1:5" ht="54" customHeight="1">
      <c r="A82" s="97" t="s">
        <v>272</v>
      </c>
      <c r="B82" s="208" t="s">
        <v>634</v>
      </c>
      <c r="C82" s="83">
        <v>50</v>
      </c>
      <c r="D82" s="504"/>
      <c r="E82" s="505"/>
    </row>
    <row r="83" spans="1:5" ht="13.5" thickBot="1">
      <c r="A83" s="4"/>
      <c r="B83" s="4"/>
      <c r="C83" s="8"/>
      <c r="D83" s="8"/>
      <c r="E83" s="9"/>
    </row>
    <row r="84" spans="1:5" ht="17.25" thickBot="1">
      <c r="A84" s="452" t="s">
        <v>849</v>
      </c>
      <c r="B84" s="453"/>
      <c r="C84" s="453"/>
      <c r="D84" s="453"/>
      <c r="E84" s="454"/>
    </row>
    <row r="85" spans="1:5" ht="12.75">
      <c r="A85" s="10"/>
      <c r="B85" s="10"/>
      <c r="C85" s="8"/>
      <c r="D85" s="8"/>
      <c r="E85" s="9"/>
    </row>
    <row r="86" spans="1:5" ht="12.75">
      <c r="A86" s="27" t="s">
        <v>286</v>
      </c>
      <c r="B86" s="27" t="s">
        <v>72</v>
      </c>
      <c r="C86" s="122" t="s">
        <v>635</v>
      </c>
      <c r="D86" s="122" t="s">
        <v>75</v>
      </c>
      <c r="E86" s="138" t="s">
        <v>636</v>
      </c>
    </row>
    <row r="87" spans="1:5" ht="12.75">
      <c r="A87" s="132"/>
      <c r="B87" s="22"/>
      <c r="C87" s="22"/>
      <c r="D87" s="22"/>
      <c r="E87" s="26"/>
    </row>
    <row r="88" spans="1:5" ht="13.5" thickBot="1">
      <c r="A88" s="4"/>
      <c r="B88" s="4"/>
      <c r="C88" s="4"/>
      <c r="D88" s="4"/>
      <c r="E88" s="4"/>
    </row>
    <row r="89" spans="1:5" ht="17.25" thickBot="1">
      <c r="A89" s="452" t="s">
        <v>850</v>
      </c>
      <c r="B89" s="453"/>
      <c r="C89" s="453"/>
      <c r="D89" s="453"/>
      <c r="E89" s="454"/>
    </row>
    <row r="90" spans="1:5" ht="12.75">
      <c r="A90" s="699"/>
      <c r="B90" s="699"/>
      <c r="C90" s="699"/>
      <c r="D90" s="699"/>
      <c r="E90" s="699"/>
    </row>
    <row r="91" spans="1:5" ht="12.75">
      <c r="A91" s="700" t="s">
        <v>404</v>
      </c>
      <c r="B91" s="700"/>
      <c r="C91" s="700"/>
      <c r="D91" s="700"/>
      <c r="E91" s="700"/>
    </row>
  </sheetData>
  <sheetProtection/>
  <mergeCells count="77">
    <mergeCell ref="A27:B27"/>
    <mergeCell ref="C27:D27"/>
    <mergeCell ref="B34:D34"/>
    <mergeCell ref="A31:E31"/>
    <mergeCell ref="C22:D22"/>
    <mergeCell ref="C23:D23"/>
    <mergeCell ref="C24:D24"/>
    <mergeCell ref="C25:D25"/>
    <mergeCell ref="C26:D26"/>
    <mergeCell ref="B33:D33"/>
    <mergeCell ref="A29:E29"/>
    <mergeCell ref="C28:D28"/>
    <mergeCell ref="B40:D40"/>
    <mergeCell ref="B42:D42"/>
    <mergeCell ref="B52:D52"/>
    <mergeCell ref="B46:D46"/>
    <mergeCell ref="B41:D41"/>
    <mergeCell ref="B45:D45"/>
    <mergeCell ref="B44:D44"/>
    <mergeCell ref="A89:E89"/>
    <mergeCell ref="A90:E90"/>
    <mergeCell ref="A91:E91"/>
    <mergeCell ref="A70:E70"/>
    <mergeCell ref="A72:B72"/>
    <mergeCell ref="D72:E72"/>
    <mergeCell ref="A75:E75"/>
    <mergeCell ref="A77:E77"/>
    <mergeCell ref="A79:E79"/>
    <mergeCell ref="D81:E81"/>
    <mergeCell ref="D82:E82"/>
    <mergeCell ref="A84:E84"/>
    <mergeCell ref="D73:E73"/>
    <mergeCell ref="A68:B68"/>
    <mergeCell ref="D68:E68"/>
    <mergeCell ref="D65:E65"/>
    <mergeCell ref="A67:B67"/>
    <mergeCell ref="D67:E67"/>
    <mergeCell ref="A63:E63"/>
    <mergeCell ref="A65:B65"/>
    <mergeCell ref="B35:D35"/>
    <mergeCell ref="B36:D36"/>
    <mergeCell ref="B47:D47"/>
    <mergeCell ref="D61:E61"/>
    <mergeCell ref="A56:E56"/>
    <mergeCell ref="B48:D48"/>
    <mergeCell ref="B43:D43"/>
    <mergeCell ref="D60:E60"/>
    <mergeCell ref="A26:B26"/>
    <mergeCell ref="D59:E59"/>
    <mergeCell ref="B54:D54"/>
    <mergeCell ref="B53:D53"/>
    <mergeCell ref="D58:E58"/>
    <mergeCell ref="B51:D51"/>
    <mergeCell ref="B49:D49"/>
    <mergeCell ref="B50:D50"/>
    <mergeCell ref="B38:D38"/>
    <mergeCell ref="B39:D39"/>
    <mergeCell ref="B13:E13"/>
    <mergeCell ref="B37:D37"/>
    <mergeCell ref="A16:E16"/>
    <mergeCell ref="A18:E18"/>
    <mergeCell ref="A20:E20"/>
    <mergeCell ref="A66:B66"/>
    <mergeCell ref="D66:E66"/>
    <mergeCell ref="A23:B23"/>
    <mergeCell ref="A24:B24"/>
    <mergeCell ref="A25:B25"/>
    <mergeCell ref="B14:E14"/>
    <mergeCell ref="A28:B28"/>
    <mergeCell ref="A22:B22"/>
    <mergeCell ref="A1:E1"/>
    <mergeCell ref="A2:E2"/>
    <mergeCell ref="B4:E4"/>
    <mergeCell ref="A6:E6"/>
    <mergeCell ref="A8:E8"/>
    <mergeCell ref="A10:E10"/>
    <mergeCell ref="B12:E12"/>
  </mergeCells>
  <printOptions horizontalCentered="1"/>
  <pageMargins left="0" right="0" top="0.7874015748031497" bottom="0.7874015748031497" header="0.31496062992125984" footer="0.31496062992125984"/>
  <pageSetup horizontalDpi="600" verticalDpi="600" orientation="portrait" scale="65" r:id="rId1"/>
  <headerFooter>
    <oddFooter>&amp;C&amp;A&amp;RPágina &amp;P</oddFooter>
  </headerFooter>
</worksheet>
</file>

<file path=xl/worksheets/sheet2.xml><?xml version="1.0" encoding="utf-8"?>
<worksheet xmlns="http://schemas.openxmlformats.org/spreadsheetml/2006/main" xmlns:r="http://schemas.openxmlformats.org/officeDocument/2006/relationships">
  <dimension ref="A1:A50"/>
  <sheetViews>
    <sheetView zoomScalePageLayoutView="0" workbookViewId="0" topLeftCell="A1">
      <pane ySplit="3" topLeftCell="A19" activePane="bottomLeft" state="frozen"/>
      <selection pane="topLeft" activeCell="A1" sqref="A1"/>
      <selection pane="bottomLeft" activeCell="A1" sqref="A1"/>
    </sheetView>
  </sheetViews>
  <sheetFormatPr defaultColWidth="11.421875" defaultRowHeight="12.75"/>
  <cols>
    <col min="1" max="1" width="120.00390625" style="146" customWidth="1"/>
    <col min="2" max="16384" width="11.421875" style="146" customWidth="1"/>
  </cols>
  <sheetData>
    <row r="1" ht="12.75">
      <c r="A1" s="141" t="s">
        <v>774</v>
      </c>
    </row>
    <row r="2" ht="12.75">
      <c r="A2" s="141"/>
    </row>
    <row r="3" ht="12.75">
      <c r="A3" s="141" t="s">
        <v>341</v>
      </c>
    </row>
    <row r="5" ht="52.5" customHeight="1">
      <c r="A5" s="146" t="s">
        <v>657</v>
      </c>
    </row>
    <row r="7" ht="12.75">
      <c r="A7" s="146" t="s">
        <v>342</v>
      </c>
    </row>
    <row r="8" ht="12.75">
      <c r="A8" s="147"/>
    </row>
    <row r="9" ht="34.5" customHeight="1">
      <c r="A9" s="146" t="s">
        <v>658</v>
      </c>
    </row>
    <row r="11" ht="42.75" customHeight="1">
      <c r="A11" s="146" t="s">
        <v>343</v>
      </c>
    </row>
    <row r="12" ht="12.75">
      <c r="A12" s="147"/>
    </row>
    <row r="13" ht="12.75">
      <c r="A13" s="147" t="s">
        <v>344</v>
      </c>
    </row>
    <row r="14" ht="12.75">
      <c r="A14" s="147"/>
    </row>
    <row r="15" ht="25.5">
      <c r="A15" s="147" t="s">
        <v>659</v>
      </c>
    </row>
    <row r="16" ht="12.75">
      <c r="A16" s="147"/>
    </row>
    <row r="17" ht="25.5">
      <c r="A17" s="147" t="s">
        <v>660</v>
      </c>
    </row>
    <row r="18" ht="12.75">
      <c r="A18" s="147"/>
    </row>
    <row r="19" ht="25.5">
      <c r="A19" s="147" t="s">
        <v>661</v>
      </c>
    </row>
    <row r="20" ht="12.75">
      <c r="A20" s="147"/>
    </row>
    <row r="21" ht="33.75" customHeight="1">
      <c r="A21" s="147" t="s">
        <v>662</v>
      </c>
    </row>
    <row r="22" ht="12.75">
      <c r="A22" s="147"/>
    </row>
    <row r="23" ht="34.5" customHeight="1">
      <c r="A23" s="147" t="s">
        <v>663</v>
      </c>
    </row>
    <row r="25" ht="12.75">
      <c r="A25" s="147" t="s">
        <v>345</v>
      </c>
    </row>
    <row r="26" ht="12.75">
      <c r="A26" s="147"/>
    </row>
    <row r="27" ht="38.25" customHeight="1">
      <c r="A27" s="147" t="s">
        <v>664</v>
      </c>
    </row>
    <row r="28" ht="12.75">
      <c r="A28" s="147"/>
    </row>
    <row r="29" ht="37.5" customHeight="1">
      <c r="A29" s="147" t="s">
        <v>665</v>
      </c>
    </row>
    <row r="30" ht="12.75">
      <c r="A30" s="147"/>
    </row>
    <row r="31" ht="35.25" customHeight="1">
      <c r="A31" s="147" t="s">
        <v>666</v>
      </c>
    </row>
    <row r="32" ht="12.75">
      <c r="A32" s="147"/>
    </row>
    <row r="33" ht="28.5" customHeight="1">
      <c r="A33" s="147" t="s">
        <v>667</v>
      </c>
    </row>
    <row r="34" ht="15" customHeight="1">
      <c r="A34" s="147"/>
    </row>
    <row r="35" ht="37.5" customHeight="1">
      <c r="A35" s="147" t="s">
        <v>668</v>
      </c>
    </row>
    <row r="37" ht="34.5" customHeight="1">
      <c r="A37" s="146" t="s">
        <v>346</v>
      </c>
    </row>
    <row r="39" ht="12.75">
      <c r="A39" s="147" t="s">
        <v>347</v>
      </c>
    </row>
    <row r="42" ht="12.75">
      <c r="A42" s="107" t="s">
        <v>239</v>
      </c>
    </row>
    <row r="43" ht="12.75">
      <c r="A43" s="107" t="s">
        <v>240</v>
      </c>
    </row>
    <row r="44" ht="12.75">
      <c r="A44" s="107" t="s">
        <v>241</v>
      </c>
    </row>
    <row r="45" ht="12.75">
      <c r="A45" s="107" t="s">
        <v>242</v>
      </c>
    </row>
    <row r="46" ht="12.75">
      <c r="A46" s="107" t="s">
        <v>243</v>
      </c>
    </row>
    <row r="47" ht="12.75">
      <c r="A47" s="107" t="s">
        <v>244</v>
      </c>
    </row>
    <row r="48" ht="12.75">
      <c r="A48" s="107" t="s">
        <v>245</v>
      </c>
    </row>
    <row r="49" ht="12.75">
      <c r="A49" s="107" t="s">
        <v>246</v>
      </c>
    </row>
    <row r="50" ht="12.75">
      <c r="A50" s="107" t="s">
        <v>247</v>
      </c>
    </row>
  </sheetData>
  <sheetProtection/>
  <printOptions/>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20.xml><?xml version="1.0" encoding="utf-8"?>
<worksheet xmlns="http://schemas.openxmlformats.org/spreadsheetml/2006/main" xmlns:r="http://schemas.openxmlformats.org/officeDocument/2006/relationships">
  <dimension ref="A1:E96"/>
  <sheetViews>
    <sheetView zoomScalePageLayoutView="0" workbookViewId="0" topLeftCell="A36">
      <selection activeCell="E40" sqref="E40"/>
    </sheetView>
  </sheetViews>
  <sheetFormatPr defaultColWidth="11.421875" defaultRowHeight="12.75"/>
  <cols>
    <col min="1" max="1" width="33.57421875" style="0" customWidth="1"/>
    <col min="2" max="2" width="45.421875" style="0" customWidth="1"/>
    <col min="3" max="3" width="15.28125" style="0" customWidth="1"/>
    <col min="4" max="4" width="11.7109375" style="0" bestFit="1" customWidth="1"/>
    <col min="5" max="5" width="52.7109375" style="0" customWidth="1"/>
  </cols>
  <sheetData>
    <row r="1" spans="1:5" ht="16.5">
      <c r="A1" s="681" t="str">
        <f>'11. TRDM'!A1:E1</f>
        <v>LOTERIA DE BOGOTA</v>
      </c>
      <c r="B1" s="682"/>
      <c r="C1" s="682"/>
      <c r="D1" s="682"/>
      <c r="E1" s="683"/>
    </row>
    <row r="2" spans="1:5" ht="13.5" thickBot="1">
      <c r="A2" s="684" t="s">
        <v>1024</v>
      </c>
      <c r="B2" s="685"/>
      <c r="C2" s="685"/>
      <c r="D2" s="685"/>
      <c r="E2" s="686"/>
    </row>
    <row r="3" spans="1:5" ht="12.75">
      <c r="A3" s="4"/>
      <c r="B3" s="4"/>
      <c r="C3" s="8"/>
      <c r="D3" s="8"/>
      <c r="E3" s="9"/>
    </row>
    <row r="4" spans="1:5" ht="12.75">
      <c r="A4" s="10" t="s">
        <v>0</v>
      </c>
      <c r="B4" s="543"/>
      <c r="C4" s="543"/>
      <c r="D4" s="543"/>
      <c r="E4" s="543"/>
    </row>
    <row r="5" spans="1:5" ht="13.5" thickBot="1">
      <c r="A5" s="263" t="s">
        <v>656</v>
      </c>
      <c r="B5" s="264"/>
      <c r="C5" s="265"/>
      <c r="D5" s="265"/>
      <c r="E5" s="266"/>
    </row>
    <row r="6" spans="1:5" ht="17.25" thickBot="1">
      <c r="A6" s="540" t="s">
        <v>151</v>
      </c>
      <c r="B6" s="541"/>
      <c r="C6" s="541"/>
      <c r="D6" s="541"/>
      <c r="E6" s="542"/>
    </row>
    <row r="7" spans="1:5" ht="12.75">
      <c r="A7" s="10"/>
      <c r="B7" s="10"/>
      <c r="C7" s="8"/>
      <c r="D7" s="8"/>
      <c r="E7" s="9"/>
    </row>
    <row r="8" spans="1:5" ht="23.25" customHeight="1">
      <c r="A8" s="480" t="s">
        <v>595</v>
      </c>
      <c r="B8" s="517"/>
      <c r="C8" s="517"/>
      <c r="D8" s="517"/>
      <c r="E8" s="481"/>
    </row>
    <row r="9" spans="1:5" ht="13.5" thickBot="1">
      <c r="A9" s="4"/>
      <c r="B9" s="4"/>
      <c r="C9" s="8"/>
      <c r="D9" s="8"/>
      <c r="E9" s="9"/>
    </row>
    <row r="10" spans="1:5" ht="17.25" thickBot="1">
      <c r="A10" s="452" t="s">
        <v>152</v>
      </c>
      <c r="B10" s="453"/>
      <c r="C10" s="453"/>
      <c r="D10" s="453"/>
      <c r="E10" s="454"/>
    </row>
    <row r="11" spans="1:5" ht="13.5" thickBot="1">
      <c r="A11" s="10"/>
      <c r="B11" s="10"/>
      <c r="C11" s="8"/>
      <c r="D11" s="8"/>
      <c r="E11" s="9"/>
    </row>
    <row r="12" spans="1:5" ht="12.75">
      <c r="A12" s="184" t="s">
        <v>153</v>
      </c>
      <c r="B12" s="687" t="str">
        <f>A1</f>
        <v>LOTERIA DE BOGOTA</v>
      </c>
      <c r="C12" s="687"/>
      <c r="D12" s="687"/>
      <c r="E12" s="688"/>
    </row>
    <row r="13" spans="1:5" ht="12.75">
      <c r="A13" s="185" t="s">
        <v>154</v>
      </c>
      <c r="B13" s="689" t="s">
        <v>596</v>
      </c>
      <c r="C13" s="690"/>
      <c r="D13" s="690"/>
      <c r="E13" s="691"/>
    </row>
    <row r="14" spans="1:5" ht="13.5" thickBot="1">
      <c r="A14" s="186" t="s">
        <v>155</v>
      </c>
      <c r="B14" s="679" t="s">
        <v>597</v>
      </c>
      <c r="C14" s="679"/>
      <c r="D14" s="679"/>
      <c r="E14" s="680"/>
    </row>
    <row r="15" spans="1:5" ht="13.5" thickBot="1">
      <c r="A15" s="4"/>
      <c r="B15" s="4"/>
      <c r="C15" s="8"/>
      <c r="D15" s="8"/>
      <c r="E15" s="9"/>
    </row>
    <row r="16" spans="1:5" ht="17.25" thickBot="1">
      <c r="A16" s="452" t="s">
        <v>598</v>
      </c>
      <c r="B16" s="453"/>
      <c r="C16" s="453"/>
      <c r="D16" s="453"/>
      <c r="E16" s="454"/>
    </row>
    <row r="17" spans="1:5" ht="12.75">
      <c r="A17" s="4"/>
      <c r="B17" s="4"/>
      <c r="C17" s="8"/>
      <c r="D17" s="8"/>
      <c r="E17" s="9"/>
    </row>
    <row r="18" spans="1:5" ht="12.75">
      <c r="A18" s="525" t="s">
        <v>1095</v>
      </c>
      <c r="B18" s="526"/>
      <c r="C18" s="526"/>
      <c r="D18" s="526"/>
      <c r="E18" s="527"/>
    </row>
    <row r="19" spans="1:5" ht="13.5" thickBot="1">
      <c r="A19" s="4"/>
      <c r="B19" s="4"/>
      <c r="C19" s="8"/>
      <c r="D19" s="8"/>
      <c r="E19" s="9"/>
    </row>
    <row r="20" spans="1:5" ht="17.25" thickBot="1">
      <c r="A20" s="452" t="s">
        <v>189</v>
      </c>
      <c r="B20" s="453"/>
      <c r="C20" s="453"/>
      <c r="D20" s="453"/>
      <c r="E20" s="454"/>
    </row>
    <row r="21" spans="1:5" ht="12.75">
      <c r="A21" s="10"/>
      <c r="B21" s="10"/>
      <c r="C21" s="8"/>
      <c r="D21" s="8"/>
      <c r="E21" s="9"/>
    </row>
    <row r="22" spans="1:5" ht="73.5" customHeight="1">
      <c r="A22" s="502" t="s">
        <v>599</v>
      </c>
      <c r="B22" s="503"/>
      <c r="C22" s="20" t="s">
        <v>600</v>
      </c>
      <c r="D22" s="20" t="s">
        <v>2</v>
      </c>
      <c r="E22" s="20" t="s">
        <v>846</v>
      </c>
    </row>
    <row r="23" spans="1:5" ht="13.5" customHeight="1">
      <c r="A23" s="472" t="s">
        <v>601</v>
      </c>
      <c r="B23" s="473"/>
      <c r="C23" s="278" t="s">
        <v>1003</v>
      </c>
      <c r="D23" s="254"/>
      <c r="E23" s="252"/>
    </row>
    <row r="24" spans="1:5" ht="23.25" customHeight="1">
      <c r="A24" s="447" t="s">
        <v>602</v>
      </c>
      <c r="B24" s="448">
        <v>0</v>
      </c>
      <c r="C24" s="278" t="s">
        <v>1003</v>
      </c>
      <c r="D24" s="254"/>
      <c r="E24" s="252"/>
    </row>
    <row r="25" spans="1:5" ht="67.5" customHeight="1">
      <c r="A25" s="447" t="s">
        <v>1004</v>
      </c>
      <c r="B25" s="448">
        <v>0</v>
      </c>
      <c r="C25" s="278">
        <v>5050000</v>
      </c>
      <c r="D25" s="254"/>
      <c r="E25" s="252"/>
    </row>
    <row r="26" spans="1:5" ht="67.5" customHeight="1">
      <c r="A26" s="480" t="s">
        <v>1120</v>
      </c>
      <c r="B26" s="481"/>
      <c r="C26" s="278" t="s">
        <v>1003</v>
      </c>
      <c r="D26" s="254"/>
      <c r="E26" s="252"/>
    </row>
    <row r="27" spans="1:5" ht="23.25" customHeight="1">
      <c r="A27" s="480" t="s">
        <v>1121</v>
      </c>
      <c r="B27" s="481"/>
      <c r="C27" s="278" t="s">
        <v>1003</v>
      </c>
      <c r="D27" s="254"/>
      <c r="E27" s="252"/>
    </row>
    <row r="28" spans="1:5" ht="18" customHeight="1">
      <c r="A28" s="480" t="s">
        <v>1122</v>
      </c>
      <c r="B28" s="481"/>
      <c r="C28" s="278">
        <v>3100000</v>
      </c>
      <c r="D28" s="254"/>
      <c r="E28" s="252"/>
    </row>
    <row r="29" spans="1:5" ht="12.75">
      <c r="A29" s="447" t="s">
        <v>606</v>
      </c>
      <c r="B29" s="448"/>
      <c r="C29" s="278" t="s">
        <v>3</v>
      </c>
      <c r="D29" s="254"/>
      <c r="E29" s="252"/>
    </row>
    <row r="30" spans="1:5" ht="12.75">
      <c r="A30" s="88"/>
      <c r="B30" s="271"/>
      <c r="C30" s="279"/>
      <c r="D30" s="280"/>
      <c r="E30" s="281"/>
    </row>
    <row r="31" spans="1:5" ht="12.75">
      <c r="A31" s="502" t="s">
        <v>605</v>
      </c>
      <c r="B31" s="518"/>
      <c r="C31" s="518"/>
      <c r="D31" s="518"/>
      <c r="E31" s="503"/>
    </row>
    <row r="32" spans="1:5" ht="13.5" thickBot="1">
      <c r="A32" s="140"/>
      <c r="B32" s="140"/>
      <c r="C32" s="140"/>
      <c r="D32" s="140"/>
      <c r="E32" s="140"/>
    </row>
    <row r="33" spans="1:5" ht="17.25" thickBot="1">
      <c r="A33" s="452" t="s">
        <v>838</v>
      </c>
      <c r="B33" s="453"/>
      <c r="C33" s="453"/>
      <c r="D33" s="453"/>
      <c r="E33" s="454"/>
    </row>
    <row r="34" spans="1:5" ht="12.75">
      <c r="A34" s="10"/>
      <c r="B34" s="10"/>
      <c r="C34" s="8"/>
      <c r="D34" s="8"/>
      <c r="E34" s="9"/>
    </row>
    <row r="35" spans="1:5" ht="25.5">
      <c r="A35" s="83" t="s">
        <v>171</v>
      </c>
      <c r="B35" s="496" t="s">
        <v>4</v>
      </c>
      <c r="C35" s="496"/>
      <c r="D35" s="496"/>
      <c r="E35" s="20" t="s">
        <v>1002</v>
      </c>
    </row>
    <row r="36" spans="1:5" ht="40.5" customHeight="1">
      <c r="A36" s="241" t="s">
        <v>607</v>
      </c>
      <c r="B36" s="692" t="s">
        <v>608</v>
      </c>
      <c r="C36" s="693"/>
      <c r="D36" s="694"/>
      <c r="E36" s="241"/>
    </row>
    <row r="37" spans="1:5" ht="82.5" customHeight="1">
      <c r="A37" s="241" t="s">
        <v>1005</v>
      </c>
      <c r="B37" s="706" t="s">
        <v>1006</v>
      </c>
      <c r="C37" s="707"/>
      <c r="D37" s="708"/>
      <c r="E37" s="241"/>
    </row>
    <row r="38" spans="1:5" ht="51">
      <c r="A38" s="82" t="s">
        <v>1007</v>
      </c>
      <c r="B38" s="692" t="s">
        <v>610</v>
      </c>
      <c r="C38" s="693"/>
      <c r="D38" s="694"/>
      <c r="E38" s="241"/>
    </row>
    <row r="39" spans="1:5" ht="63" customHeight="1">
      <c r="A39" s="82" t="s">
        <v>611</v>
      </c>
      <c r="B39" s="692" t="s">
        <v>750</v>
      </c>
      <c r="C39" s="693"/>
      <c r="D39" s="694"/>
      <c r="E39" s="241"/>
    </row>
    <row r="40" spans="1:5" ht="63" customHeight="1">
      <c r="A40" s="82" t="s">
        <v>1008</v>
      </c>
      <c r="B40" s="706" t="s">
        <v>1123</v>
      </c>
      <c r="C40" s="707"/>
      <c r="D40" s="708"/>
      <c r="E40" s="241"/>
    </row>
    <row r="41" spans="1:5" ht="66" customHeight="1">
      <c r="A41" s="82" t="s">
        <v>14</v>
      </c>
      <c r="B41" s="692" t="s">
        <v>1318</v>
      </c>
      <c r="C41" s="693"/>
      <c r="D41" s="694"/>
      <c r="E41" s="241"/>
    </row>
    <row r="42" spans="1:5" ht="80.25" customHeight="1">
      <c r="A42" s="82" t="s">
        <v>1322</v>
      </c>
      <c r="B42" s="692" t="s">
        <v>1324</v>
      </c>
      <c r="C42" s="693"/>
      <c r="D42" s="694"/>
      <c r="E42" s="241"/>
    </row>
    <row r="43" spans="1:5" ht="39.75" customHeight="1">
      <c r="A43" s="82" t="s">
        <v>612</v>
      </c>
      <c r="B43" s="692" t="s">
        <v>613</v>
      </c>
      <c r="C43" s="693"/>
      <c r="D43" s="694"/>
      <c r="E43" s="241"/>
    </row>
    <row r="44" spans="1:5" ht="141" customHeight="1">
      <c r="A44" s="82" t="s">
        <v>16</v>
      </c>
      <c r="B44" s="692" t="s">
        <v>384</v>
      </c>
      <c r="C44" s="693"/>
      <c r="D44" s="694"/>
      <c r="E44" s="241"/>
    </row>
    <row r="45" spans="1:5" ht="70.5" customHeight="1">
      <c r="A45" s="82" t="s">
        <v>1009</v>
      </c>
      <c r="B45" s="696" t="s">
        <v>1010</v>
      </c>
      <c r="C45" s="709"/>
      <c r="D45" s="697"/>
      <c r="E45" s="241"/>
    </row>
    <row r="46" spans="1:5" ht="78.75" customHeight="1">
      <c r="A46" s="82" t="s">
        <v>1011</v>
      </c>
      <c r="B46" s="706" t="s">
        <v>1012</v>
      </c>
      <c r="C46" s="707"/>
      <c r="D46" s="708"/>
      <c r="E46" s="241"/>
    </row>
    <row r="47" spans="1:5" ht="46.5" customHeight="1">
      <c r="A47" s="82" t="s">
        <v>1013</v>
      </c>
      <c r="B47" s="706" t="s">
        <v>1014</v>
      </c>
      <c r="C47" s="707"/>
      <c r="D47" s="708"/>
      <c r="E47" s="241"/>
    </row>
    <row r="48" spans="1:5" ht="38.25" customHeight="1">
      <c r="A48" s="82" t="s">
        <v>639</v>
      </c>
      <c r="B48" s="706" t="s">
        <v>1001</v>
      </c>
      <c r="C48" s="707"/>
      <c r="D48" s="708"/>
      <c r="E48" s="241"/>
    </row>
    <row r="49" spans="1:5" ht="25.5">
      <c r="A49" s="82" t="s">
        <v>614</v>
      </c>
      <c r="B49" s="692" t="s">
        <v>615</v>
      </c>
      <c r="C49" s="693"/>
      <c r="D49" s="694"/>
      <c r="E49" s="241"/>
    </row>
    <row r="50" spans="1:5" ht="12.75">
      <c r="A50" s="82" t="s">
        <v>616</v>
      </c>
      <c r="B50" s="692" t="s">
        <v>617</v>
      </c>
      <c r="C50" s="693"/>
      <c r="D50" s="694"/>
      <c r="E50" s="241"/>
    </row>
    <row r="51" spans="1:5" ht="25.5">
      <c r="A51" s="82" t="s">
        <v>29</v>
      </c>
      <c r="B51" s="692" t="s">
        <v>30</v>
      </c>
      <c r="C51" s="693"/>
      <c r="D51" s="694"/>
      <c r="E51" s="241"/>
    </row>
    <row r="52" spans="1:5" ht="62.25" customHeight="1">
      <c r="A52" s="82" t="s">
        <v>618</v>
      </c>
      <c r="B52" s="692" t="s">
        <v>619</v>
      </c>
      <c r="C52" s="693"/>
      <c r="D52" s="694"/>
      <c r="E52" s="241"/>
    </row>
    <row r="53" spans="1:5" ht="38.25" customHeight="1">
      <c r="A53" s="82" t="s">
        <v>1020</v>
      </c>
      <c r="B53" s="706" t="s">
        <v>1124</v>
      </c>
      <c r="C53" s="707"/>
      <c r="D53" s="708"/>
      <c r="E53" s="241"/>
    </row>
    <row r="54" spans="1:5" ht="50.25" customHeight="1">
      <c r="A54" s="82" t="s">
        <v>1015</v>
      </c>
      <c r="B54" s="706" t="s">
        <v>1016</v>
      </c>
      <c r="C54" s="707"/>
      <c r="D54" s="708"/>
      <c r="E54" s="241"/>
    </row>
    <row r="55" spans="1:5" ht="60" customHeight="1">
      <c r="A55" s="82" t="s">
        <v>620</v>
      </c>
      <c r="B55" s="692" t="s">
        <v>621</v>
      </c>
      <c r="C55" s="693"/>
      <c r="D55" s="694"/>
      <c r="E55" s="241"/>
    </row>
    <row r="56" spans="1:5" ht="25.5">
      <c r="A56" s="82" t="s">
        <v>36</v>
      </c>
      <c r="B56" s="692" t="s">
        <v>37</v>
      </c>
      <c r="C56" s="693"/>
      <c r="D56" s="694"/>
      <c r="E56" s="241"/>
    </row>
    <row r="57" spans="1:5" ht="12.75">
      <c r="A57" s="82" t="s">
        <v>622</v>
      </c>
      <c r="B57" s="692" t="s">
        <v>623</v>
      </c>
      <c r="C57" s="693"/>
      <c r="D57" s="694"/>
      <c r="E57" s="241"/>
    </row>
    <row r="58" spans="1:5" ht="25.5">
      <c r="A58" s="82" t="s">
        <v>624</v>
      </c>
      <c r="B58" s="692" t="s">
        <v>625</v>
      </c>
      <c r="C58" s="693"/>
      <c r="D58" s="694"/>
      <c r="E58" s="241"/>
    </row>
    <row r="59" spans="1:5" ht="25.5">
      <c r="A59" s="82" t="s">
        <v>626</v>
      </c>
      <c r="B59" s="692" t="s">
        <v>627</v>
      </c>
      <c r="C59" s="693"/>
      <c r="D59" s="694"/>
      <c r="E59" s="241"/>
    </row>
    <row r="60" spans="1:5" ht="25.5">
      <c r="A60" s="82" t="s">
        <v>628</v>
      </c>
      <c r="B60" s="692" t="s">
        <v>629</v>
      </c>
      <c r="C60" s="693"/>
      <c r="D60" s="694"/>
      <c r="E60" s="241"/>
    </row>
    <row r="61" spans="1:5" ht="25.5">
      <c r="A61" s="82" t="s">
        <v>630</v>
      </c>
      <c r="B61" s="692" t="s">
        <v>631</v>
      </c>
      <c r="C61" s="693"/>
      <c r="D61" s="694"/>
      <c r="E61" s="241"/>
    </row>
    <row r="62" spans="1:5" ht="33" customHeight="1">
      <c r="A62" s="82" t="s">
        <v>1017</v>
      </c>
      <c r="B62" s="706" t="s">
        <v>1018</v>
      </c>
      <c r="C62" s="707"/>
      <c r="D62" s="708"/>
      <c r="E62" s="241"/>
    </row>
    <row r="63" spans="1:5" ht="12.75">
      <c r="A63" s="78" t="s">
        <v>85</v>
      </c>
      <c r="B63" s="692" t="s">
        <v>632</v>
      </c>
      <c r="C63" s="693"/>
      <c r="D63" s="694"/>
      <c r="E63" s="241"/>
    </row>
    <row r="64" spans="1:5" ht="32.25" customHeight="1">
      <c r="A64" s="78" t="s">
        <v>50</v>
      </c>
      <c r="B64" s="706" t="s">
        <v>1019</v>
      </c>
      <c r="C64" s="707"/>
      <c r="D64" s="708"/>
      <c r="E64" s="241"/>
    </row>
    <row r="65" spans="1:5" ht="153" customHeight="1">
      <c r="A65" s="82" t="s">
        <v>320</v>
      </c>
      <c r="B65" s="692" t="s">
        <v>1270</v>
      </c>
      <c r="C65" s="693"/>
      <c r="D65" s="694"/>
      <c r="E65" s="241"/>
    </row>
    <row r="66" spans="1:5" ht="13.5" thickBot="1">
      <c r="A66" s="45"/>
      <c r="B66" s="267"/>
      <c r="C66" s="267"/>
      <c r="D66" s="267"/>
      <c r="E66" s="258"/>
    </row>
    <row r="67" spans="1:5" ht="17.25" thickBot="1">
      <c r="A67" s="452" t="s">
        <v>839</v>
      </c>
      <c r="B67" s="453"/>
      <c r="C67" s="453"/>
      <c r="D67" s="453"/>
      <c r="E67" s="454"/>
    </row>
    <row r="68" spans="1:5" ht="16.5">
      <c r="A68" s="99"/>
      <c r="B68" s="99"/>
      <c r="C68" s="99"/>
      <c r="D68" s="99"/>
      <c r="E68" s="99"/>
    </row>
    <row r="69" spans="1:5" ht="102">
      <c r="A69" s="83" t="s">
        <v>171</v>
      </c>
      <c r="B69" s="234" t="s">
        <v>4</v>
      </c>
      <c r="C69" s="20" t="s">
        <v>828</v>
      </c>
      <c r="D69" s="500" t="s">
        <v>829</v>
      </c>
      <c r="E69" s="501"/>
    </row>
    <row r="70" spans="1:5" ht="123.75" customHeight="1">
      <c r="A70" s="82" t="s">
        <v>14</v>
      </c>
      <c r="B70" s="126" t="s">
        <v>1318</v>
      </c>
      <c r="C70" s="241"/>
      <c r="D70" s="696"/>
      <c r="E70" s="697"/>
    </row>
    <row r="71" spans="1:5" ht="114.75">
      <c r="A71" s="82" t="s">
        <v>1322</v>
      </c>
      <c r="B71" s="126" t="s">
        <v>1323</v>
      </c>
      <c r="C71" s="241"/>
      <c r="D71" s="696"/>
      <c r="E71" s="697"/>
    </row>
    <row r="72" spans="1:5" ht="235.5" customHeight="1">
      <c r="A72" s="82" t="s">
        <v>320</v>
      </c>
      <c r="B72" s="126" t="s">
        <v>1271</v>
      </c>
      <c r="C72" s="241"/>
      <c r="D72" s="698"/>
      <c r="E72" s="698"/>
    </row>
    <row r="73" spans="1:5" ht="13.5" thickBot="1">
      <c r="A73" s="45"/>
      <c r="B73" s="267"/>
      <c r="C73" s="267"/>
      <c r="D73" s="267"/>
      <c r="E73" s="258"/>
    </row>
    <row r="74" spans="1:5" ht="17.25" thickBot="1">
      <c r="A74" s="452" t="s">
        <v>840</v>
      </c>
      <c r="B74" s="453"/>
      <c r="C74" s="453"/>
      <c r="D74" s="453"/>
      <c r="E74" s="454"/>
    </row>
    <row r="75" spans="1:5" ht="12.75">
      <c r="A75" s="10"/>
      <c r="B75" s="10"/>
      <c r="C75" s="8"/>
      <c r="D75" s="8"/>
      <c r="E75" s="9"/>
    </row>
    <row r="76" spans="1:5" ht="63.75">
      <c r="A76" s="502" t="s">
        <v>599</v>
      </c>
      <c r="B76" s="503"/>
      <c r="C76" s="20" t="s">
        <v>99</v>
      </c>
      <c r="D76" s="414" t="s">
        <v>811</v>
      </c>
      <c r="E76" s="414"/>
    </row>
    <row r="77" spans="1:5" ht="12.75">
      <c r="A77" s="472" t="s">
        <v>1125</v>
      </c>
      <c r="B77" s="473"/>
      <c r="C77" s="20"/>
      <c r="D77" s="500"/>
      <c r="E77" s="501"/>
    </row>
    <row r="78" spans="1:5" ht="12.75">
      <c r="A78" s="564" t="s">
        <v>640</v>
      </c>
      <c r="B78" s="564"/>
      <c r="C78" s="20"/>
      <c r="D78" s="695"/>
      <c r="E78" s="695"/>
    </row>
    <row r="79" spans="1:5" ht="13.5" thickBot="1">
      <c r="A79" s="95"/>
      <c r="B79" s="98"/>
      <c r="C79" s="135"/>
      <c r="D79" s="135"/>
      <c r="E79" s="136"/>
    </row>
    <row r="80" spans="1:5" ht="17.25" thickBot="1">
      <c r="A80" s="452" t="s">
        <v>1021</v>
      </c>
      <c r="B80" s="453"/>
      <c r="C80" s="453"/>
      <c r="D80" s="453"/>
      <c r="E80" s="454"/>
    </row>
    <row r="81" spans="1:5" ht="12.75">
      <c r="A81" s="137"/>
      <c r="B81" s="137"/>
      <c r="C81" s="123"/>
      <c r="D81" s="123"/>
      <c r="E81" s="130"/>
    </row>
    <row r="82" spans="1:5" ht="12.75">
      <c r="A82" s="701" t="s">
        <v>388</v>
      </c>
      <c r="B82" s="702"/>
      <c r="C82" s="702"/>
      <c r="D82" s="702"/>
      <c r="E82" s="703"/>
    </row>
    <row r="83" spans="1:5" ht="13.5" thickBot="1">
      <c r="A83" s="95"/>
      <c r="B83" s="98"/>
      <c r="C83" s="135"/>
      <c r="D83" s="135"/>
      <c r="E83" s="136"/>
    </row>
    <row r="84" spans="1:5" ht="17.25" thickBot="1">
      <c r="A84" s="452" t="s">
        <v>263</v>
      </c>
      <c r="B84" s="453"/>
      <c r="C84" s="453"/>
      <c r="D84" s="453"/>
      <c r="E84" s="454"/>
    </row>
    <row r="85" spans="1:5" ht="12.75">
      <c r="A85" s="10"/>
      <c r="B85" s="10"/>
      <c r="C85" s="8"/>
      <c r="D85" s="8"/>
      <c r="E85" s="9"/>
    </row>
    <row r="86" spans="1:5" ht="12.75">
      <c r="A86" s="6" t="s">
        <v>1</v>
      </c>
      <c r="B86" s="6" t="s">
        <v>816</v>
      </c>
      <c r="C86" s="20" t="s">
        <v>633</v>
      </c>
      <c r="D86" s="414" t="s">
        <v>68</v>
      </c>
      <c r="E86" s="414"/>
    </row>
    <row r="87" spans="1:5" ht="38.25">
      <c r="A87" s="97" t="s">
        <v>272</v>
      </c>
      <c r="B87" s="208" t="s">
        <v>634</v>
      </c>
      <c r="C87" s="83">
        <v>50</v>
      </c>
      <c r="D87" s="504"/>
      <c r="E87" s="505"/>
    </row>
    <row r="88" spans="1:5" ht="13.5" thickBot="1">
      <c r="A88" s="4"/>
      <c r="B88" s="4"/>
      <c r="C88" s="8"/>
      <c r="D88" s="8"/>
      <c r="E88" s="9"/>
    </row>
    <row r="89" spans="1:5" ht="17.25" thickBot="1">
      <c r="A89" s="452" t="s">
        <v>1022</v>
      </c>
      <c r="B89" s="453"/>
      <c r="C89" s="453"/>
      <c r="D89" s="453"/>
      <c r="E89" s="454"/>
    </row>
    <row r="90" spans="1:5" ht="12.75">
      <c r="A90" s="10"/>
      <c r="B90" s="10"/>
      <c r="C90" s="8"/>
      <c r="D90" s="8"/>
      <c r="E90" s="9"/>
    </row>
    <row r="91" spans="1:5" ht="12.75">
      <c r="A91" s="27" t="s">
        <v>286</v>
      </c>
      <c r="B91" s="27" t="s">
        <v>72</v>
      </c>
      <c r="C91" s="122" t="s">
        <v>635</v>
      </c>
      <c r="D91" s="122" t="s">
        <v>75</v>
      </c>
      <c r="E91" s="138" t="s">
        <v>636</v>
      </c>
    </row>
    <row r="92" spans="1:5" ht="12.75">
      <c r="A92" s="132"/>
      <c r="B92" s="22"/>
      <c r="C92" s="22"/>
      <c r="D92" s="22"/>
      <c r="E92" s="26"/>
    </row>
    <row r="93" spans="1:5" ht="13.5" thickBot="1">
      <c r="A93" s="4"/>
      <c r="B93" s="4"/>
      <c r="C93" s="4"/>
      <c r="D93" s="4"/>
      <c r="E93" s="4"/>
    </row>
    <row r="94" spans="1:5" ht="17.25" thickBot="1">
      <c r="A94" s="452" t="s">
        <v>1023</v>
      </c>
      <c r="B94" s="453"/>
      <c r="C94" s="453"/>
      <c r="D94" s="453"/>
      <c r="E94" s="454"/>
    </row>
    <row r="95" spans="1:5" ht="12.75">
      <c r="A95" s="699"/>
      <c r="B95" s="699"/>
      <c r="C95" s="699"/>
      <c r="D95" s="699"/>
      <c r="E95" s="699"/>
    </row>
    <row r="96" spans="1:5" ht="12.75">
      <c r="A96" s="700" t="s">
        <v>404</v>
      </c>
      <c r="B96" s="700"/>
      <c r="C96" s="700"/>
      <c r="D96" s="700"/>
      <c r="E96" s="700"/>
    </row>
  </sheetData>
  <sheetProtection/>
  <mergeCells count="74">
    <mergeCell ref="A27:B27"/>
    <mergeCell ref="A28:B28"/>
    <mergeCell ref="A77:B77"/>
    <mergeCell ref="D77:E77"/>
    <mergeCell ref="A95:E95"/>
    <mergeCell ref="A96:E96"/>
    <mergeCell ref="B37:D37"/>
    <mergeCell ref="B40:D40"/>
    <mergeCell ref="B45:D45"/>
    <mergeCell ref="B46:D46"/>
    <mergeCell ref="B47:D47"/>
    <mergeCell ref="B54:D54"/>
    <mergeCell ref="B62:D62"/>
    <mergeCell ref="B64:D64"/>
    <mergeCell ref="A82:E82"/>
    <mergeCell ref="A84:E84"/>
    <mergeCell ref="B63:D63"/>
    <mergeCell ref="B65:D65"/>
    <mergeCell ref="A67:E67"/>
    <mergeCell ref="D69:E69"/>
    <mergeCell ref="D86:E86"/>
    <mergeCell ref="D87:E87"/>
    <mergeCell ref="A89:E89"/>
    <mergeCell ref="A94:E94"/>
    <mergeCell ref="A80:E80"/>
    <mergeCell ref="A74:E74"/>
    <mergeCell ref="A76:B76"/>
    <mergeCell ref="D76:E76"/>
    <mergeCell ref="A78:B78"/>
    <mergeCell ref="D78:E78"/>
    <mergeCell ref="D71:E71"/>
    <mergeCell ref="D72:E72"/>
    <mergeCell ref="B56:D56"/>
    <mergeCell ref="B57:D57"/>
    <mergeCell ref="B58:D58"/>
    <mergeCell ref="B59:D59"/>
    <mergeCell ref="B60:D60"/>
    <mergeCell ref="B61:D61"/>
    <mergeCell ref="D70:E70"/>
    <mergeCell ref="B48:D48"/>
    <mergeCell ref="B49:D49"/>
    <mergeCell ref="B50:D50"/>
    <mergeCell ref="B51:D51"/>
    <mergeCell ref="B52:D52"/>
    <mergeCell ref="B55:D55"/>
    <mergeCell ref="B53:D53"/>
    <mergeCell ref="B38:D38"/>
    <mergeCell ref="B39:D39"/>
    <mergeCell ref="B41:D41"/>
    <mergeCell ref="B42:D42"/>
    <mergeCell ref="B43:D43"/>
    <mergeCell ref="B44:D44"/>
    <mergeCell ref="A31:E31"/>
    <mergeCell ref="A33:E33"/>
    <mergeCell ref="B35:D35"/>
    <mergeCell ref="B36:D36"/>
    <mergeCell ref="A22:B22"/>
    <mergeCell ref="A23:B23"/>
    <mergeCell ref="A24:B24"/>
    <mergeCell ref="A25:B25"/>
    <mergeCell ref="A29:B29"/>
    <mergeCell ref="A26:B26"/>
    <mergeCell ref="B12:E12"/>
    <mergeCell ref="B13:E13"/>
    <mergeCell ref="B14:E14"/>
    <mergeCell ref="A16:E16"/>
    <mergeCell ref="A18:E18"/>
    <mergeCell ref="A20:E20"/>
    <mergeCell ref="A1:E1"/>
    <mergeCell ref="A2:E2"/>
    <mergeCell ref="B4:E4"/>
    <mergeCell ref="A6:E6"/>
    <mergeCell ref="A8:E8"/>
    <mergeCell ref="A10:E10"/>
  </mergeCells>
  <printOptions/>
  <pageMargins left="0.7086614173228347" right="0.7086614173228347" top="0.7480314960629921" bottom="0.7480314960629921" header="0.31496062992125984" footer="0.31496062992125984"/>
  <pageSetup horizontalDpi="600" verticalDpi="600" orientation="portrait" scale="50" r:id="rId1"/>
</worksheet>
</file>

<file path=xl/worksheets/sheet21.xml><?xml version="1.0" encoding="utf-8"?>
<worksheet xmlns="http://schemas.openxmlformats.org/spreadsheetml/2006/main" xmlns:r="http://schemas.openxmlformats.org/officeDocument/2006/relationships">
  <dimension ref="A1:E48"/>
  <sheetViews>
    <sheetView zoomScalePageLayoutView="0" workbookViewId="0" topLeftCell="A1">
      <pane ySplit="4" topLeftCell="A38" activePane="bottomLeft" state="frozen"/>
      <selection pane="topLeft" activeCell="A1" sqref="A1"/>
      <selection pane="bottomLeft" activeCell="G15" sqref="G15"/>
    </sheetView>
  </sheetViews>
  <sheetFormatPr defaultColWidth="11.421875" defaultRowHeight="12.75"/>
  <cols>
    <col min="1" max="1" width="22.7109375" style="4" customWidth="1"/>
    <col min="2" max="2" width="47.57421875" style="4" customWidth="1"/>
    <col min="3" max="3" width="17.57421875" style="8" customWidth="1"/>
    <col min="4" max="4" width="12.7109375" style="8" customWidth="1"/>
    <col min="5" max="5" width="47.7109375" style="9" customWidth="1"/>
    <col min="6" max="16384" width="11.421875" style="4" customWidth="1"/>
  </cols>
  <sheetData>
    <row r="1" spans="1:5" ht="16.5">
      <c r="A1" s="468" t="str">
        <f>'11. TRDM'!A1:E1</f>
        <v>LOTERIA DE BOGOTA</v>
      </c>
      <c r="B1" s="468"/>
      <c r="C1" s="468"/>
      <c r="D1" s="468"/>
      <c r="E1" s="468"/>
    </row>
    <row r="2" spans="1:5" ht="13.5" thickBot="1">
      <c r="A2" s="684" t="s">
        <v>1025</v>
      </c>
      <c r="B2" s="685"/>
      <c r="C2" s="685"/>
      <c r="D2" s="685"/>
      <c r="E2" s="686"/>
    </row>
    <row r="4" spans="1:5" ht="12.75">
      <c r="A4" s="10" t="s">
        <v>0</v>
      </c>
      <c r="B4" s="543"/>
      <c r="C4" s="543"/>
      <c r="D4" s="543"/>
      <c r="E4" s="543"/>
    </row>
    <row r="5" ht="13.5" thickBot="1">
      <c r="A5" s="143" t="s">
        <v>656</v>
      </c>
    </row>
    <row r="6" spans="1:5" ht="17.25" thickBot="1">
      <c r="A6" s="452" t="s">
        <v>151</v>
      </c>
      <c r="B6" s="453"/>
      <c r="C6" s="453"/>
      <c r="D6" s="453"/>
      <c r="E6" s="454"/>
    </row>
    <row r="7" spans="1:2" ht="12.75">
      <c r="A7" s="10"/>
      <c r="B7" s="10"/>
    </row>
    <row r="8" spans="1:5" ht="27" customHeight="1">
      <c r="A8" s="455" t="s">
        <v>1026</v>
      </c>
      <c r="B8" s="455"/>
      <c r="C8" s="455"/>
      <c r="D8" s="455"/>
      <c r="E8" s="455"/>
    </row>
    <row r="9" ht="13.5" thickBot="1"/>
    <row r="10" spans="1:5" ht="17.25" thickBot="1">
      <c r="A10" s="452" t="s">
        <v>152</v>
      </c>
      <c r="B10" s="453"/>
      <c r="C10" s="453"/>
      <c r="D10" s="453"/>
      <c r="E10" s="454"/>
    </row>
    <row r="11" spans="1:2" ht="12.75">
      <c r="A11" s="10"/>
      <c r="B11" s="10"/>
    </row>
    <row r="12" spans="1:5" ht="12.75">
      <c r="A12" s="18" t="s">
        <v>153</v>
      </c>
      <c r="B12" s="528" t="s">
        <v>866</v>
      </c>
      <c r="C12" s="715"/>
      <c r="D12" s="715"/>
      <c r="E12" s="715"/>
    </row>
    <row r="13" ht="13.5" thickBot="1"/>
    <row r="14" spans="1:5" ht="17.25" thickBot="1">
      <c r="A14" s="452" t="s">
        <v>645</v>
      </c>
      <c r="B14" s="453"/>
      <c r="C14" s="453"/>
      <c r="D14" s="453"/>
      <c r="E14" s="454"/>
    </row>
    <row r="16" spans="1:5" ht="12.75" customHeight="1">
      <c r="A16" s="525" t="s">
        <v>1132</v>
      </c>
      <c r="B16" s="526"/>
      <c r="C16" s="526"/>
      <c r="D16" s="526"/>
      <c r="E16" s="527"/>
    </row>
    <row r="17" ht="13.5" thickBot="1"/>
    <row r="18" spans="1:5" ht="17.25" thickBot="1">
      <c r="A18" s="452" t="s">
        <v>189</v>
      </c>
      <c r="B18" s="453"/>
      <c r="C18" s="453"/>
      <c r="D18" s="453"/>
      <c r="E18" s="454"/>
    </row>
    <row r="19" spans="1:2" ht="15" customHeight="1">
      <c r="A19" s="10"/>
      <c r="B19" s="10"/>
    </row>
    <row r="20" spans="1:5" ht="38.25" customHeight="1">
      <c r="A20" s="502" t="s">
        <v>1</v>
      </c>
      <c r="B20" s="518"/>
      <c r="C20" s="503"/>
      <c r="D20" s="500" t="s">
        <v>2</v>
      </c>
      <c r="E20" s="501"/>
    </row>
    <row r="21" spans="1:5" ht="42" customHeight="1">
      <c r="A21" s="447" t="s">
        <v>785</v>
      </c>
      <c r="B21" s="497"/>
      <c r="C21" s="448"/>
      <c r="D21" s="713" t="s">
        <v>646</v>
      </c>
      <c r="E21" s="714"/>
    </row>
    <row r="22" spans="1:5" ht="42.75" customHeight="1">
      <c r="A22" s="447" t="s">
        <v>647</v>
      </c>
      <c r="B22" s="497"/>
      <c r="C22" s="448"/>
      <c r="D22" s="713" t="s">
        <v>646</v>
      </c>
      <c r="E22" s="714"/>
    </row>
    <row r="23" spans="1:5" ht="38.25" customHeight="1">
      <c r="A23" s="447" t="s">
        <v>786</v>
      </c>
      <c r="B23" s="497"/>
      <c r="C23" s="448"/>
      <c r="D23" s="713" t="s">
        <v>646</v>
      </c>
      <c r="E23" s="714"/>
    </row>
    <row r="24" spans="1:5" ht="42.75" customHeight="1">
      <c r="A24" s="447" t="s">
        <v>787</v>
      </c>
      <c r="B24" s="497"/>
      <c r="C24" s="448"/>
      <c r="D24" s="713" t="s">
        <v>646</v>
      </c>
      <c r="E24" s="714"/>
    </row>
    <row r="25" ht="13.5" thickBot="1"/>
    <row r="26" spans="1:5" ht="17.25" thickBot="1">
      <c r="A26" s="452" t="s">
        <v>648</v>
      </c>
      <c r="B26" s="453"/>
      <c r="C26" s="453"/>
      <c r="D26" s="453"/>
      <c r="E26" s="454"/>
    </row>
    <row r="27" spans="1:2" ht="16.5" customHeight="1">
      <c r="A27" s="10"/>
      <c r="B27" s="10"/>
    </row>
    <row r="28" spans="1:5" ht="63.75" customHeight="1">
      <c r="A28" s="6" t="s">
        <v>1</v>
      </c>
      <c r="B28" s="6" t="s">
        <v>816</v>
      </c>
      <c r="C28" s="20" t="s">
        <v>633</v>
      </c>
      <c r="D28" s="414" t="s">
        <v>68</v>
      </c>
      <c r="E28" s="414"/>
    </row>
    <row r="29" spans="1:5" ht="45.75" customHeight="1">
      <c r="A29" s="142" t="s">
        <v>641</v>
      </c>
      <c r="B29" s="24" t="s">
        <v>1254</v>
      </c>
      <c r="C29" s="20">
        <v>25</v>
      </c>
      <c r="D29" s="489"/>
      <c r="E29" s="489"/>
    </row>
    <row r="30" spans="1:5" ht="51">
      <c r="A30" s="142" t="s">
        <v>649</v>
      </c>
      <c r="B30" s="24" t="s">
        <v>751</v>
      </c>
      <c r="C30" s="20">
        <v>25</v>
      </c>
      <c r="D30" s="489"/>
      <c r="E30" s="489"/>
    </row>
    <row r="31" ht="13.5" thickBot="1"/>
    <row r="32" spans="1:5" ht="17.25" thickBot="1">
      <c r="A32" s="452" t="s">
        <v>650</v>
      </c>
      <c r="B32" s="453"/>
      <c r="C32" s="453"/>
      <c r="D32" s="453"/>
      <c r="E32" s="454"/>
    </row>
    <row r="33" spans="1:2" ht="12.75">
      <c r="A33" s="10"/>
      <c r="B33" s="10"/>
    </row>
    <row r="34" spans="1:5" ht="25.5">
      <c r="A34" s="122" t="s">
        <v>202</v>
      </c>
      <c r="B34" s="122" t="s">
        <v>651</v>
      </c>
      <c r="C34" s="530" t="s">
        <v>203</v>
      </c>
      <c r="D34" s="532"/>
      <c r="E34" s="138" t="s">
        <v>652</v>
      </c>
    </row>
    <row r="35" spans="1:5" ht="12.75">
      <c r="A35" s="128"/>
      <c r="B35" s="128"/>
      <c r="C35" s="504"/>
      <c r="D35" s="505"/>
      <c r="E35" s="26"/>
    </row>
    <row r="36" spans="1:5" ht="12.75">
      <c r="A36" s="128"/>
      <c r="B36" s="128"/>
      <c r="C36" s="504"/>
      <c r="D36" s="505"/>
      <c r="E36" s="26"/>
    </row>
    <row r="37" ht="13.5" thickBot="1"/>
    <row r="38" spans="1:5" ht="17.25" thickBot="1">
      <c r="A38" s="452" t="s">
        <v>653</v>
      </c>
      <c r="B38" s="453"/>
      <c r="C38" s="453"/>
      <c r="D38" s="453"/>
      <c r="E38" s="454"/>
    </row>
    <row r="39" spans="1:2" ht="12.75">
      <c r="A39" s="10"/>
      <c r="B39" s="10"/>
    </row>
    <row r="40" spans="1:5" ht="12.75">
      <c r="A40" s="530" t="s">
        <v>204</v>
      </c>
      <c r="B40" s="531"/>
      <c r="C40" s="531"/>
      <c r="D40" s="531"/>
      <c r="E40" s="532"/>
    </row>
    <row r="41" spans="1:5" ht="12.75">
      <c r="A41" s="27"/>
      <c r="B41" s="28"/>
      <c r="C41" s="28"/>
      <c r="D41" s="28"/>
      <c r="E41" s="29"/>
    </row>
    <row r="42" spans="1:5" ht="12.75">
      <c r="A42" s="504"/>
      <c r="B42" s="579"/>
      <c r="C42" s="579"/>
      <c r="D42" s="579"/>
      <c r="E42" s="505"/>
    </row>
    <row r="43" ht="14.25" customHeight="1" thickBot="1"/>
    <row r="44" spans="1:5" ht="17.25" thickBot="1">
      <c r="A44" s="452" t="s">
        <v>654</v>
      </c>
      <c r="B44" s="453"/>
      <c r="C44" s="453"/>
      <c r="D44" s="453"/>
      <c r="E44" s="454"/>
    </row>
    <row r="45" spans="1:2" ht="12.75">
      <c r="A45" s="10"/>
      <c r="B45" s="10"/>
    </row>
    <row r="46" spans="1:5" ht="12.75" customHeight="1">
      <c r="A46" s="710" t="s">
        <v>655</v>
      </c>
      <c r="B46" s="711"/>
      <c r="C46" s="711"/>
      <c r="D46" s="711"/>
      <c r="E46" s="712"/>
    </row>
    <row r="48" spans="1:5" ht="12.75">
      <c r="A48" s="446" t="s">
        <v>404</v>
      </c>
      <c r="B48" s="446"/>
      <c r="C48" s="446"/>
      <c r="D48" s="446"/>
      <c r="E48" s="446"/>
    </row>
  </sheetData>
  <sheetProtection/>
  <mergeCells count="34">
    <mergeCell ref="A1:E1"/>
    <mergeCell ref="A2:E2"/>
    <mergeCell ref="B4:E4"/>
    <mergeCell ref="A6:E6"/>
    <mergeCell ref="A8:E8"/>
    <mergeCell ref="A10:E10"/>
    <mergeCell ref="B12:E12"/>
    <mergeCell ref="A14:E14"/>
    <mergeCell ref="A16:E16"/>
    <mergeCell ref="A18:E18"/>
    <mergeCell ref="A20:C20"/>
    <mergeCell ref="A21:C21"/>
    <mergeCell ref="D20:E20"/>
    <mergeCell ref="D21:E21"/>
    <mergeCell ref="A38:E38"/>
    <mergeCell ref="A22:C22"/>
    <mergeCell ref="A23:C23"/>
    <mergeCell ref="A24:C24"/>
    <mergeCell ref="A26:E26"/>
    <mergeCell ref="D28:E28"/>
    <mergeCell ref="C36:D36"/>
    <mergeCell ref="D22:E22"/>
    <mergeCell ref="D23:E23"/>
    <mergeCell ref="D24:E24"/>
    <mergeCell ref="A40:E40"/>
    <mergeCell ref="A42:E42"/>
    <mergeCell ref="A44:E44"/>
    <mergeCell ref="A46:E46"/>
    <mergeCell ref="A48:E48"/>
    <mergeCell ref="D29:E29"/>
    <mergeCell ref="D30:E30"/>
    <mergeCell ref="A32:E32"/>
    <mergeCell ref="C34:D34"/>
    <mergeCell ref="C35:D35"/>
  </mergeCells>
  <printOptions horizontalCentered="1"/>
  <pageMargins left="0" right="0" top="0.7874015748031497" bottom="0.7874015748031497" header="0.31496062992125984" footer="0.31496062992125984"/>
  <pageSetup horizontalDpi="600" verticalDpi="600" orientation="portrait" scale="70" r:id="rId1"/>
  <headerFooter>
    <oddFooter>&amp;C&amp;A&amp;RPágina &amp;P</oddFooter>
  </headerFooter>
</worksheet>
</file>

<file path=xl/worksheets/sheet22.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G13" sqref="G13:G18"/>
    </sheetView>
  </sheetViews>
  <sheetFormatPr defaultColWidth="11.421875" defaultRowHeight="12.75"/>
  <cols>
    <col min="1" max="1" width="54.421875" style="1" customWidth="1"/>
    <col min="2" max="2" width="25.57421875" style="1" customWidth="1"/>
    <col min="3" max="3" width="25.7109375" style="1" customWidth="1"/>
    <col min="4" max="4" width="12.8515625" style="1" bestFit="1" customWidth="1"/>
    <col min="5" max="5" width="13.7109375" style="1" bestFit="1" customWidth="1"/>
    <col min="6" max="16384" width="11.421875" style="1" customWidth="1"/>
  </cols>
  <sheetData>
    <row r="1" spans="1:3" ht="21" customHeight="1">
      <c r="A1" s="717" t="str">
        <f>+'[6]ESTUDIO DE MERCADO'!A2:F2</f>
        <v>LOTERIA DE BOGOTA NIT 899,999,270-1</v>
      </c>
      <c r="B1" s="717"/>
      <c r="C1" s="717"/>
    </row>
    <row r="2" spans="1:3" ht="21" customHeight="1">
      <c r="A2" s="718" t="s">
        <v>1027</v>
      </c>
      <c r="B2" s="718"/>
      <c r="C2" s="718"/>
    </row>
    <row r="3" spans="1:3" ht="12.75">
      <c r="A3" s="716"/>
      <c r="B3" s="716"/>
      <c r="C3" s="311"/>
    </row>
    <row r="4" spans="1:3" ht="21" customHeight="1">
      <c r="A4" s="718" t="s">
        <v>472</v>
      </c>
      <c r="B4" s="718"/>
      <c r="C4" s="718"/>
    </row>
    <row r="5" spans="1:3" s="159" customFormat="1" ht="51">
      <c r="A5" s="282" t="s">
        <v>793</v>
      </c>
      <c r="B5" s="282" t="s">
        <v>72</v>
      </c>
      <c r="C5" s="282" t="s">
        <v>1325</v>
      </c>
    </row>
    <row r="6" spans="1:4" ht="12.75">
      <c r="A6" s="283" t="s">
        <v>769</v>
      </c>
      <c r="B6" s="286">
        <f>B25</f>
        <v>12933344550</v>
      </c>
      <c r="C6" s="312" t="s">
        <v>97</v>
      </c>
      <c r="D6" s="361" t="s">
        <v>212</v>
      </c>
    </row>
    <row r="7" spans="1:5" ht="12.75">
      <c r="A7" s="284" t="s">
        <v>1282</v>
      </c>
      <c r="B7" s="286">
        <v>9225048</v>
      </c>
      <c r="C7" s="312" t="s">
        <v>97</v>
      </c>
      <c r="D7" s="361" t="s">
        <v>212</v>
      </c>
      <c r="E7" s="361" t="s">
        <v>212</v>
      </c>
    </row>
    <row r="8" spans="1:5" ht="12.75">
      <c r="A8" s="284" t="s">
        <v>1028</v>
      </c>
      <c r="B8" s="286">
        <v>373502085</v>
      </c>
      <c r="C8" s="312" t="s">
        <v>97</v>
      </c>
      <c r="D8" s="361" t="s">
        <v>212</v>
      </c>
      <c r="E8" s="361" t="s">
        <v>212</v>
      </c>
    </row>
    <row r="9" spans="1:5" ht="12.75">
      <c r="A9" s="283" t="s">
        <v>1283</v>
      </c>
      <c r="B9" s="286">
        <v>300000000</v>
      </c>
      <c r="C9" s="312" t="s">
        <v>3</v>
      </c>
      <c r="D9" s="4"/>
      <c r="E9" s="4"/>
    </row>
    <row r="10" spans="1:5" ht="12.75">
      <c r="A10" s="283" t="s">
        <v>1029</v>
      </c>
      <c r="B10" s="286">
        <v>5000000</v>
      </c>
      <c r="C10" s="312" t="s">
        <v>3</v>
      </c>
      <c r="D10" s="4"/>
      <c r="E10" s="4"/>
    </row>
    <row r="11" spans="1:5" ht="12.75">
      <c r="A11" s="283" t="s">
        <v>1286</v>
      </c>
      <c r="B11" s="286">
        <v>378000000</v>
      </c>
      <c r="C11" s="312" t="s">
        <v>97</v>
      </c>
      <c r="D11" s="361" t="s">
        <v>212</v>
      </c>
      <c r="E11" s="361" t="s">
        <v>212</v>
      </c>
    </row>
    <row r="12" spans="1:5" ht="12.75">
      <c r="A12" s="283" t="s">
        <v>1256</v>
      </c>
      <c r="B12" s="286">
        <v>10000000</v>
      </c>
      <c r="C12" s="312" t="s">
        <v>3</v>
      </c>
      <c r="D12" s="4"/>
      <c r="E12" s="4"/>
    </row>
    <row r="13" spans="1:5" ht="25.5">
      <c r="A13" s="283" t="s">
        <v>1284</v>
      </c>
      <c r="B13" s="286">
        <v>154981055</v>
      </c>
      <c r="C13" s="312" t="s">
        <v>3</v>
      </c>
      <c r="D13" s="4"/>
      <c r="E13" s="4"/>
    </row>
    <row r="14" spans="1:5" ht="25.5">
      <c r="A14" s="283" t="s">
        <v>1281</v>
      </c>
      <c r="B14" s="286">
        <v>100000000</v>
      </c>
      <c r="C14" s="312" t="s">
        <v>3</v>
      </c>
      <c r="D14" s="4"/>
      <c r="E14" s="4"/>
    </row>
    <row r="15" spans="1:5" ht="12.75">
      <c r="A15" s="283" t="s">
        <v>1273</v>
      </c>
      <c r="B15" s="286">
        <v>274877484</v>
      </c>
      <c r="C15" s="312" t="s">
        <v>3</v>
      </c>
      <c r="D15" s="4"/>
      <c r="E15" s="4"/>
    </row>
    <row r="16" spans="1:5" ht="12.75">
      <c r="A16" s="283" t="s">
        <v>1030</v>
      </c>
      <c r="B16" s="286">
        <v>5000000</v>
      </c>
      <c r="C16" s="312" t="s">
        <v>3</v>
      </c>
      <c r="D16" s="4"/>
      <c r="E16" s="4"/>
    </row>
    <row r="17" spans="1:5" ht="12.75">
      <c r="A17" s="284" t="s">
        <v>1031</v>
      </c>
      <c r="B17" s="286">
        <v>1293334455</v>
      </c>
      <c r="C17" s="312" t="s">
        <v>3</v>
      </c>
      <c r="D17" s="4"/>
      <c r="E17" s="4"/>
    </row>
    <row r="18" spans="1:5" ht="12.75">
      <c r="A18" s="283" t="s">
        <v>1032</v>
      </c>
      <c r="B18" s="286">
        <v>1293334455</v>
      </c>
      <c r="C18" s="312" t="s">
        <v>3</v>
      </c>
      <c r="D18" s="4"/>
      <c r="E18" s="4"/>
    </row>
    <row r="19" spans="1:5" ht="12.75">
      <c r="A19" s="285" t="s">
        <v>768</v>
      </c>
      <c r="B19" s="307">
        <f>SUM(B6:B18)</f>
        <v>17130599132</v>
      </c>
      <c r="C19" s="287"/>
      <c r="D19" s="4"/>
      <c r="E19" s="4" t="s">
        <v>212</v>
      </c>
    </row>
    <row r="20" spans="1:5" ht="12.75">
      <c r="A20" s="299"/>
      <c r="B20" s="329" t="s">
        <v>212</v>
      </c>
      <c r="C20" s="299"/>
      <c r="D20" s="4"/>
      <c r="E20" s="4"/>
    </row>
    <row r="21" spans="1:5" ht="12.75">
      <c r="A21" s="355" t="s">
        <v>807</v>
      </c>
      <c r="B21" s="313" t="s">
        <v>72</v>
      </c>
      <c r="C21" s="313"/>
      <c r="D21" s="4"/>
      <c r="E21" s="4"/>
    </row>
    <row r="22" spans="1:5" ht="12.75">
      <c r="A22" s="314" t="s">
        <v>1033</v>
      </c>
      <c r="B22" s="286">
        <v>11386336500</v>
      </c>
      <c r="C22" s="304"/>
      <c r="D22" s="360" t="s">
        <v>212</v>
      </c>
      <c r="E22" s="360" t="s">
        <v>212</v>
      </c>
    </row>
    <row r="23" spans="1:5" ht="12.75">
      <c r="A23" s="314" t="s">
        <v>1034</v>
      </c>
      <c r="B23" s="286">
        <v>585356100</v>
      </c>
      <c r="C23" s="304"/>
      <c r="D23" s="360" t="s">
        <v>212</v>
      </c>
      <c r="E23" s="360" t="s">
        <v>212</v>
      </c>
    </row>
    <row r="24" spans="1:5" ht="12.75">
      <c r="A24" s="314" t="s">
        <v>1035</v>
      </c>
      <c r="B24" s="286">
        <v>961651950</v>
      </c>
      <c r="C24" s="304"/>
      <c r="D24" s="360" t="s">
        <v>212</v>
      </c>
      <c r="E24" s="360" t="s">
        <v>212</v>
      </c>
    </row>
    <row r="25" spans="1:5" ht="12.75">
      <c r="A25" s="314" t="s">
        <v>1036</v>
      </c>
      <c r="B25" s="304">
        <f>B22+B23+B24</f>
        <v>12933344550</v>
      </c>
      <c r="C25" s="304"/>
      <c r="D25" s="360" t="s">
        <v>212</v>
      </c>
      <c r="E25" s="360" t="s">
        <v>1326</v>
      </c>
    </row>
    <row r="26" spans="1:5" ht="12.75">
      <c r="A26" s="310" t="s">
        <v>771</v>
      </c>
      <c r="B26" s="304"/>
      <c r="C26" s="304"/>
      <c r="D26" s="4"/>
      <c r="E26" s="4"/>
    </row>
    <row r="27" spans="1:3" ht="12.75">
      <c r="A27" s="315" t="s">
        <v>1033</v>
      </c>
      <c r="B27" s="316">
        <v>0.7</v>
      </c>
      <c r="C27" s="304"/>
    </row>
    <row r="28" spans="1:3" ht="12.75">
      <c r="A28" s="314"/>
      <c r="B28" s="304"/>
      <c r="C28" s="304"/>
    </row>
    <row r="29" spans="1:3" ht="12.75">
      <c r="A29" s="299"/>
      <c r="B29" s="317"/>
      <c r="C29" s="317"/>
    </row>
    <row r="30" spans="1:3" ht="38.25" customHeight="1">
      <c r="A30" s="719" t="s">
        <v>1133</v>
      </c>
      <c r="B30" s="719"/>
      <c r="C30" s="719"/>
    </row>
    <row r="36" ht="29.25" customHeight="1"/>
  </sheetData>
  <sheetProtection/>
  <mergeCells count="5">
    <mergeCell ref="A3:B3"/>
    <mergeCell ref="A1:C1"/>
    <mergeCell ref="A2:C2"/>
    <mergeCell ref="A4:C4"/>
    <mergeCell ref="A30:C30"/>
  </mergeCells>
  <printOptions horizontalCentered="1"/>
  <pageMargins left="0" right="0" top="0.7874015748031497" bottom="0.7874015748031497" header="0.31496062992125984" footer="0.31496062992125984"/>
  <pageSetup horizontalDpi="600" verticalDpi="600" orientation="portrait" scale="90" r:id="rId1"/>
  <headerFooter alignWithMargins="0">
    <oddFooter>&amp;C&amp;A&amp;RPágina &amp;P</oddFooter>
  </headerFooter>
</worksheet>
</file>

<file path=xl/worksheets/sheet23.xml><?xml version="1.0" encoding="utf-8"?>
<worksheet xmlns="http://schemas.openxmlformats.org/spreadsheetml/2006/main" xmlns:r="http://schemas.openxmlformats.org/officeDocument/2006/relationships">
  <dimension ref="A1:D61"/>
  <sheetViews>
    <sheetView zoomScalePageLayoutView="0" workbookViewId="0" topLeftCell="A1">
      <selection activeCell="G11" sqref="G11"/>
    </sheetView>
  </sheetViews>
  <sheetFormatPr defaultColWidth="11.421875" defaultRowHeight="12.75"/>
  <cols>
    <col min="1" max="1" width="15.8515625" style="0" customWidth="1"/>
    <col min="2" max="2" width="41.57421875" style="0" customWidth="1"/>
    <col min="3" max="3" width="16.8515625" style="0" customWidth="1"/>
  </cols>
  <sheetData>
    <row r="1" spans="1:4" ht="12.75">
      <c r="A1" s="720" t="s">
        <v>866</v>
      </c>
      <c r="B1" s="720"/>
      <c r="C1" s="720"/>
      <c r="D1" s="318"/>
    </row>
    <row r="2" spans="1:4" ht="12.75">
      <c r="A2" s="722" t="s">
        <v>1280</v>
      </c>
      <c r="B2" s="723"/>
      <c r="C2" s="723"/>
      <c r="D2" s="724"/>
    </row>
    <row r="3" spans="1:4" ht="12.75">
      <c r="A3" s="721"/>
      <c r="B3" s="721"/>
      <c r="C3" s="721"/>
      <c r="D3" s="318"/>
    </row>
    <row r="4" spans="1:4" ht="12.75">
      <c r="A4" s="725" t="s">
        <v>1134</v>
      </c>
      <c r="B4" s="725"/>
      <c r="C4" s="725"/>
      <c r="D4" s="318"/>
    </row>
    <row r="5" spans="1:4" ht="12.75">
      <c r="A5" s="330">
        <v>1013577229</v>
      </c>
      <c r="B5" s="331" t="s">
        <v>1142</v>
      </c>
      <c r="C5" s="330">
        <v>97852768</v>
      </c>
      <c r="D5" s="318"/>
    </row>
    <row r="6" spans="1:4" ht="12.75">
      <c r="A6" s="330">
        <v>15173300</v>
      </c>
      <c r="B6" s="331" t="s">
        <v>1079</v>
      </c>
      <c r="C6" s="330">
        <v>27697623</v>
      </c>
      <c r="D6" s="318"/>
    </row>
    <row r="7" spans="1:4" ht="12.75">
      <c r="A7" s="330">
        <v>19223149</v>
      </c>
      <c r="B7" s="331" t="s">
        <v>1135</v>
      </c>
      <c r="C7" s="330">
        <v>77065591</v>
      </c>
      <c r="D7" s="318"/>
    </row>
    <row r="8" spans="1:4" ht="12.75">
      <c r="A8" s="330">
        <v>19452353</v>
      </c>
      <c r="B8" s="331" t="s">
        <v>1085</v>
      </c>
      <c r="C8" s="330">
        <v>107956372</v>
      </c>
      <c r="D8" s="318"/>
    </row>
    <row r="9" spans="1:4" ht="12.75">
      <c r="A9" s="330">
        <v>23489281</v>
      </c>
      <c r="B9" s="331" t="s">
        <v>1065</v>
      </c>
      <c r="C9" s="330">
        <v>23648682</v>
      </c>
      <c r="D9" s="318"/>
    </row>
    <row r="10" spans="1:4" ht="12.75">
      <c r="A10" s="330">
        <v>24726850</v>
      </c>
      <c r="B10" s="331" t="s">
        <v>1277</v>
      </c>
      <c r="C10" s="330">
        <v>105290874</v>
      </c>
      <c r="D10" s="318"/>
    </row>
    <row r="11" spans="1:4" ht="12.75">
      <c r="A11" s="362">
        <v>3022788</v>
      </c>
      <c r="B11" s="363" t="s">
        <v>1060</v>
      </c>
      <c r="C11" s="362">
        <v>11743470</v>
      </c>
      <c r="D11" s="318"/>
    </row>
    <row r="12" spans="1:4" ht="12.75">
      <c r="A12" s="362">
        <v>39703824</v>
      </c>
      <c r="B12" s="363" t="s">
        <v>1067</v>
      </c>
      <c r="C12" s="362">
        <v>116823773</v>
      </c>
      <c r="D12" s="364"/>
    </row>
    <row r="13" spans="1:4" ht="12.75">
      <c r="A13" s="362">
        <v>41686626</v>
      </c>
      <c r="B13" s="363" t="s">
        <v>1076</v>
      </c>
      <c r="C13" s="362">
        <v>67820617</v>
      </c>
      <c r="D13" s="364"/>
    </row>
    <row r="14" spans="1:4" ht="12.75">
      <c r="A14" s="330">
        <v>51729171</v>
      </c>
      <c r="B14" s="331" t="s">
        <v>1078</v>
      </c>
      <c r="C14" s="330">
        <v>123132676</v>
      </c>
      <c r="D14" s="318"/>
    </row>
    <row r="15" spans="1:4" ht="12.75">
      <c r="A15" s="330">
        <v>51896966</v>
      </c>
      <c r="B15" s="331" t="s">
        <v>1136</v>
      </c>
      <c r="C15" s="330">
        <v>74528470</v>
      </c>
      <c r="D15" s="318"/>
    </row>
    <row r="16" spans="1:4" ht="12.75">
      <c r="A16" s="330">
        <v>51920570</v>
      </c>
      <c r="B16" s="331" t="s">
        <v>1068</v>
      </c>
      <c r="C16" s="330">
        <v>27498505</v>
      </c>
      <c r="D16" s="318"/>
    </row>
    <row r="17" spans="1:4" ht="12.75">
      <c r="A17" s="330">
        <v>52226275</v>
      </c>
      <c r="B17" s="331" t="s">
        <v>1137</v>
      </c>
      <c r="C17" s="330">
        <v>26578953</v>
      </c>
      <c r="D17" s="318"/>
    </row>
    <row r="18" spans="1:4" ht="12.75">
      <c r="A18" s="330">
        <v>52269451</v>
      </c>
      <c r="B18" s="331" t="s">
        <v>1138</v>
      </c>
      <c r="C18" s="330">
        <v>28826563</v>
      </c>
      <c r="D18" s="318"/>
    </row>
    <row r="19" spans="1:4" ht="12.75">
      <c r="A19" s="330">
        <v>52634794</v>
      </c>
      <c r="B19" s="331" t="s">
        <v>1091</v>
      </c>
      <c r="C19" s="330">
        <v>10390647</v>
      </c>
      <c r="D19" s="318"/>
    </row>
    <row r="20" spans="1:4" ht="12.75">
      <c r="A20" s="330">
        <v>52887518</v>
      </c>
      <c r="B20" s="331" t="s">
        <v>1169</v>
      </c>
      <c r="C20" s="330">
        <v>144444088</v>
      </c>
      <c r="D20" s="318"/>
    </row>
    <row r="21" spans="1:4" ht="12.75">
      <c r="A21" s="330">
        <v>79303313</v>
      </c>
      <c r="B21" s="331" t="s">
        <v>1139</v>
      </c>
      <c r="C21" s="330">
        <v>100927408</v>
      </c>
      <c r="D21" s="318"/>
    </row>
    <row r="22" spans="1:4" ht="12.75">
      <c r="A22" s="330">
        <v>79613918</v>
      </c>
      <c r="B22" s="331" t="s">
        <v>1084</v>
      </c>
      <c r="C22" s="330">
        <v>90098921</v>
      </c>
      <c r="D22" s="318"/>
    </row>
    <row r="23" spans="1:4" ht="12.75">
      <c r="A23" s="330">
        <v>79956130</v>
      </c>
      <c r="B23" s="331" t="s">
        <v>1088</v>
      </c>
      <c r="C23" s="330">
        <v>85959885</v>
      </c>
      <c r="D23" s="318"/>
    </row>
    <row r="24" spans="1:4" ht="12.75">
      <c r="A24" s="726" t="s">
        <v>1140</v>
      </c>
      <c r="B24" s="726"/>
      <c r="C24" s="332">
        <f>SUM(C6:C23)</f>
        <v>1250433118</v>
      </c>
      <c r="D24" s="318"/>
    </row>
    <row r="25" spans="1:4" ht="12.75">
      <c r="A25" s="333"/>
      <c r="B25" s="334"/>
      <c r="C25" s="333"/>
      <c r="D25" s="318"/>
    </row>
    <row r="26" spans="1:4" ht="12.75">
      <c r="A26" s="725" t="s">
        <v>1149</v>
      </c>
      <c r="B26" s="725"/>
      <c r="C26" s="725"/>
      <c r="D26" s="318"/>
    </row>
    <row r="27" spans="1:4" ht="12.75">
      <c r="A27" s="330">
        <v>11298753</v>
      </c>
      <c r="B27" s="331" t="s">
        <v>1150</v>
      </c>
      <c r="C27" s="330">
        <v>24108410</v>
      </c>
      <c r="D27" s="318"/>
    </row>
    <row r="28" spans="1:4" ht="12.75">
      <c r="A28" s="330">
        <v>12535479</v>
      </c>
      <c r="B28" s="331" t="s">
        <v>1071</v>
      </c>
      <c r="C28" s="330">
        <v>7289261</v>
      </c>
      <c r="D28" s="318"/>
    </row>
    <row r="29" spans="1:4" ht="12.75">
      <c r="A29" s="330">
        <v>13827548</v>
      </c>
      <c r="B29" s="331" t="s">
        <v>1151</v>
      </c>
      <c r="C29" s="330">
        <v>3486609</v>
      </c>
      <c r="D29" s="318"/>
    </row>
    <row r="30" spans="1:4" ht="12.75">
      <c r="A30" s="330">
        <v>19099976</v>
      </c>
      <c r="B30" s="331" t="s">
        <v>1072</v>
      </c>
      <c r="C30" s="330">
        <v>13197709</v>
      </c>
      <c r="D30" s="318"/>
    </row>
    <row r="31" spans="1:4" ht="12.75">
      <c r="A31" s="330">
        <v>19261016</v>
      </c>
      <c r="B31" s="331" t="s">
        <v>1092</v>
      </c>
      <c r="C31" s="330">
        <v>37629777</v>
      </c>
      <c r="D31" s="318"/>
    </row>
    <row r="32" spans="1:4" ht="12.75">
      <c r="A32" s="330">
        <v>23551569</v>
      </c>
      <c r="B32" s="331" t="s">
        <v>1152</v>
      </c>
      <c r="C32" s="330">
        <v>12903624</v>
      </c>
      <c r="D32" s="318"/>
    </row>
    <row r="33" spans="1:4" ht="12.75">
      <c r="A33" s="330">
        <v>32533947</v>
      </c>
      <c r="B33" s="331" t="s">
        <v>1073</v>
      </c>
      <c r="C33" s="330">
        <v>27091222</v>
      </c>
      <c r="D33" s="318"/>
    </row>
    <row r="34" spans="1:4" ht="12.75">
      <c r="A34" s="330">
        <v>41433705</v>
      </c>
      <c r="B34" s="331" t="s">
        <v>1278</v>
      </c>
      <c r="C34" s="330">
        <v>4228714</v>
      </c>
      <c r="D34" s="318"/>
    </row>
    <row r="35" spans="1:4" ht="12.75">
      <c r="A35" s="330">
        <v>41575185</v>
      </c>
      <c r="B35" s="331" t="s">
        <v>1074</v>
      </c>
      <c r="C35" s="330">
        <v>966277</v>
      </c>
      <c r="D35" s="318"/>
    </row>
    <row r="36" spans="1:4" ht="12.75">
      <c r="A36" s="330">
        <v>41766473</v>
      </c>
      <c r="B36" s="331" t="s">
        <v>1075</v>
      </c>
      <c r="C36" s="330">
        <v>13325097</v>
      </c>
      <c r="D36" s="318"/>
    </row>
    <row r="37" spans="1:4" ht="12.75">
      <c r="A37" s="330">
        <v>51794617</v>
      </c>
      <c r="B37" s="331" t="s">
        <v>1154</v>
      </c>
      <c r="C37" s="330">
        <v>1951662</v>
      </c>
      <c r="D37" s="318"/>
    </row>
    <row r="38" spans="1:4" ht="12.75">
      <c r="A38" s="330">
        <v>51924286</v>
      </c>
      <c r="B38" s="331" t="s">
        <v>1155</v>
      </c>
      <c r="C38" s="330">
        <v>7935398</v>
      </c>
      <c r="D38" s="318"/>
    </row>
    <row r="39" spans="1:4" ht="12.75">
      <c r="A39" s="330">
        <v>79102557</v>
      </c>
      <c r="B39" s="331" t="s">
        <v>1156</v>
      </c>
      <c r="C39" s="330">
        <v>647320</v>
      </c>
      <c r="D39" s="318"/>
    </row>
    <row r="40" spans="1:4" ht="12.75">
      <c r="A40" s="330">
        <v>80765522</v>
      </c>
      <c r="B40" s="331" t="s">
        <v>1157</v>
      </c>
      <c r="C40" s="330">
        <v>50220711</v>
      </c>
      <c r="D40" s="318"/>
    </row>
    <row r="41" spans="1:4" ht="12.75">
      <c r="A41" s="727" t="s">
        <v>1158</v>
      </c>
      <c r="B41" s="728"/>
      <c r="C41" s="332">
        <f>SUM(C27:C40)</f>
        <v>204981791</v>
      </c>
      <c r="D41" s="318"/>
    </row>
    <row r="42" spans="1:4" ht="12.75">
      <c r="A42" s="335"/>
      <c r="B42" s="335"/>
      <c r="C42" s="336"/>
      <c r="D42" s="318"/>
    </row>
    <row r="43" spans="1:4" ht="12.75">
      <c r="A43" s="725" t="s">
        <v>1279</v>
      </c>
      <c r="B43" s="725"/>
      <c r="C43" s="725"/>
      <c r="D43" s="318"/>
    </row>
    <row r="44" spans="1:4" ht="12.75">
      <c r="A44" s="330">
        <v>11298753</v>
      </c>
      <c r="B44" s="331" t="s">
        <v>1150</v>
      </c>
      <c r="C44" s="330">
        <v>20664355</v>
      </c>
      <c r="D44" s="318"/>
    </row>
    <row r="45" spans="1:4" ht="12.75">
      <c r="A45" s="330">
        <v>12535479</v>
      </c>
      <c r="B45" s="331" t="s">
        <v>1071</v>
      </c>
      <c r="C45" s="330">
        <v>20950328</v>
      </c>
      <c r="D45" s="318"/>
    </row>
    <row r="46" spans="1:4" ht="12.75">
      <c r="A46" s="330">
        <v>13827548</v>
      </c>
      <c r="B46" s="331" t="s">
        <v>1151</v>
      </c>
      <c r="C46" s="330">
        <v>9260122</v>
      </c>
      <c r="D46" s="318"/>
    </row>
    <row r="47" spans="1:4" ht="12.75">
      <c r="A47" s="330">
        <v>19099976</v>
      </c>
      <c r="B47" s="331" t="s">
        <v>1072</v>
      </c>
      <c r="C47" s="330">
        <v>39950184</v>
      </c>
      <c r="D47" s="318"/>
    </row>
    <row r="48" spans="1:4" ht="12.75">
      <c r="A48" s="330">
        <v>23551569</v>
      </c>
      <c r="B48" s="331" t="s">
        <v>1152</v>
      </c>
      <c r="C48" s="330">
        <v>30830202</v>
      </c>
      <c r="D48" s="318"/>
    </row>
    <row r="49" spans="1:4" ht="12.75">
      <c r="A49" s="330">
        <v>2971377</v>
      </c>
      <c r="B49" s="331" t="s">
        <v>1153</v>
      </c>
      <c r="C49" s="330">
        <v>22547702</v>
      </c>
      <c r="D49" s="318"/>
    </row>
    <row r="50" spans="1:4" ht="12.75">
      <c r="A50" s="330">
        <v>32533947</v>
      </c>
      <c r="B50" s="331" t="s">
        <v>1073</v>
      </c>
      <c r="C50" s="330">
        <v>29985242</v>
      </c>
      <c r="D50" s="318"/>
    </row>
    <row r="51" spans="1:4" ht="12.75">
      <c r="A51" s="330">
        <v>41433705</v>
      </c>
      <c r="B51" s="331" t="s">
        <v>1278</v>
      </c>
      <c r="C51" s="330">
        <v>811176</v>
      </c>
      <c r="D51" s="318"/>
    </row>
    <row r="52" spans="1:4" ht="12.75">
      <c r="A52" s="330">
        <v>41575185</v>
      </c>
      <c r="B52" s="331" t="s">
        <v>1074</v>
      </c>
      <c r="C52" s="330">
        <v>792825</v>
      </c>
      <c r="D52" s="318"/>
    </row>
    <row r="53" spans="1:4" ht="12.75">
      <c r="A53" s="330">
        <v>41766473</v>
      </c>
      <c r="B53" s="331" t="s">
        <v>1075</v>
      </c>
      <c r="C53" s="330">
        <v>31778960</v>
      </c>
      <c r="D53" s="318"/>
    </row>
    <row r="54" spans="1:4" ht="12.75">
      <c r="A54" s="330">
        <v>51794617</v>
      </c>
      <c r="B54" s="331" t="s">
        <v>1154</v>
      </c>
      <c r="C54" s="330">
        <v>1744984</v>
      </c>
      <c r="D54" s="318"/>
    </row>
    <row r="55" spans="1:4" ht="12.75">
      <c r="A55" s="330">
        <v>79102557</v>
      </c>
      <c r="B55" s="331" t="s">
        <v>1156</v>
      </c>
      <c r="C55" s="330">
        <v>2606150</v>
      </c>
      <c r="D55" s="318"/>
    </row>
    <row r="56" spans="1:4" ht="12.75">
      <c r="A56" s="727" t="s">
        <v>1158</v>
      </c>
      <c r="B56" s="728"/>
      <c r="C56" s="332">
        <f>SUM(C44:C55)</f>
        <v>211922230</v>
      </c>
      <c r="D56" s="318"/>
    </row>
    <row r="57" spans="1:4" ht="12.75">
      <c r="A57" s="354"/>
      <c r="B57" s="354"/>
      <c r="C57" s="336"/>
      <c r="D57" s="318"/>
    </row>
    <row r="58" spans="1:4" ht="12.75">
      <c r="A58" s="729" t="s">
        <v>1327</v>
      </c>
      <c r="B58" s="730"/>
      <c r="C58" s="332">
        <f>C24+C41+C56</f>
        <v>1667337139</v>
      </c>
      <c r="D58" s="318"/>
    </row>
    <row r="59" spans="1:4" ht="12.75">
      <c r="A59" s="334"/>
      <c r="B59" s="334"/>
      <c r="C59" s="333"/>
      <c r="D59" s="318"/>
    </row>
    <row r="60" spans="1:4" ht="12.75">
      <c r="A60" s="334"/>
      <c r="B60" s="334"/>
      <c r="C60" s="333"/>
      <c r="D60" s="318"/>
    </row>
    <row r="61" spans="1:4" ht="12.75">
      <c r="A61" s="334"/>
      <c r="B61" s="334"/>
      <c r="C61" s="333"/>
      <c r="D61" s="318"/>
    </row>
  </sheetData>
  <sheetProtection/>
  <mergeCells count="10">
    <mergeCell ref="A41:B41"/>
    <mergeCell ref="A43:C43"/>
    <mergeCell ref="A56:B56"/>
    <mergeCell ref="A58:B58"/>
    <mergeCell ref="A1:C1"/>
    <mergeCell ref="A3:C3"/>
    <mergeCell ref="A2:D2"/>
    <mergeCell ref="A4:C4"/>
    <mergeCell ref="A24:B24"/>
    <mergeCell ref="A26:C2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L13"/>
  <sheetViews>
    <sheetView zoomScalePageLayoutView="0" workbookViewId="0" topLeftCell="A1">
      <selection activeCell="A2" sqref="A2:L2"/>
    </sheetView>
  </sheetViews>
  <sheetFormatPr defaultColWidth="11.421875" defaultRowHeight="12.75"/>
  <cols>
    <col min="1" max="1" width="4.00390625" style="1" customWidth="1"/>
    <col min="2" max="2" width="7.57421875" style="1" customWidth="1"/>
    <col min="3" max="3" width="14.140625" style="1" customWidth="1"/>
    <col min="4" max="4" width="20.57421875" style="1" customWidth="1"/>
    <col min="5" max="5" width="30.00390625" style="1" customWidth="1"/>
    <col min="6" max="6" width="8.140625" style="1" customWidth="1"/>
    <col min="7" max="7" width="7.421875" style="1" customWidth="1"/>
    <col min="8" max="8" width="12.28125" style="1" customWidth="1"/>
    <col min="9" max="9" width="11.8515625" style="1" bestFit="1" customWidth="1"/>
    <col min="10" max="10" width="17.28125" style="1" bestFit="1" customWidth="1"/>
    <col min="11" max="11" width="12.00390625" style="1" customWidth="1"/>
    <col min="12" max="12" width="10.57421875" style="1" bestFit="1" customWidth="1"/>
    <col min="13" max="16384" width="11.421875" style="1" customWidth="1"/>
  </cols>
  <sheetData>
    <row r="1" spans="1:12" ht="22.5" customHeight="1">
      <c r="A1" s="717" t="str">
        <f>+'[6]ESTUDIO DE MERCADO'!A2:F2</f>
        <v>LOTERIA DE BOGOTA NIT 899,999,270-1</v>
      </c>
      <c r="B1" s="717"/>
      <c r="C1" s="717"/>
      <c r="D1" s="717"/>
      <c r="E1" s="717"/>
      <c r="F1" s="717"/>
      <c r="G1" s="717"/>
      <c r="H1" s="717"/>
      <c r="I1" s="717"/>
      <c r="J1" s="717"/>
      <c r="K1" s="717"/>
      <c r="L1" s="717"/>
    </row>
    <row r="2" spans="1:12" ht="19.5" customHeight="1">
      <c r="A2" s="718" t="s">
        <v>1330</v>
      </c>
      <c r="B2" s="718"/>
      <c r="C2" s="718"/>
      <c r="D2" s="718"/>
      <c r="E2" s="718"/>
      <c r="F2" s="718"/>
      <c r="G2" s="718"/>
      <c r="H2" s="718"/>
      <c r="I2" s="718"/>
      <c r="J2" s="718"/>
      <c r="K2" s="718"/>
      <c r="L2" s="718"/>
    </row>
    <row r="3" spans="1:12" ht="12.75">
      <c r="A3" s="299"/>
      <c r="B3" s="299"/>
      <c r="C3" s="299"/>
      <c r="D3" s="299"/>
      <c r="E3" s="299"/>
      <c r="F3" s="299"/>
      <c r="G3" s="299"/>
      <c r="H3" s="299"/>
      <c r="I3" s="299"/>
      <c r="J3" s="299"/>
      <c r="K3" s="299"/>
      <c r="L3" s="299"/>
    </row>
    <row r="4" spans="1:12" ht="19.5" customHeight="1">
      <c r="A4" s="718" t="s">
        <v>792</v>
      </c>
      <c r="B4" s="718"/>
      <c r="C4" s="718"/>
      <c r="D4" s="718"/>
      <c r="E4" s="718"/>
      <c r="F4" s="718"/>
      <c r="G4" s="718"/>
      <c r="H4" s="718"/>
      <c r="I4" s="718"/>
      <c r="J4" s="718"/>
      <c r="K4" s="718"/>
      <c r="L4" s="718"/>
    </row>
    <row r="5" spans="1:12" ht="51">
      <c r="A5" s="288" t="s">
        <v>752</v>
      </c>
      <c r="B5" s="289" t="s">
        <v>753</v>
      </c>
      <c r="C5" s="289" t="s">
        <v>754</v>
      </c>
      <c r="D5" s="289" t="s">
        <v>755</v>
      </c>
      <c r="E5" s="289" t="s">
        <v>756</v>
      </c>
      <c r="F5" s="289" t="s">
        <v>757</v>
      </c>
      <c r="G5" s="289" t="s">
        <v>758</v>
      </c>
      <c r="H5" s="289" t="s">
        <v>759</v>
      </c>
      <c r="I5" s="289" t="s">
        <v>760</v>
      </c>
      <c r="J5" s="289" t="s">
        <v>473</v>
      </c>
      <c r="K5" s="289" t="s">
        <v>761</v>
      </c>
      <c r="L5" s="289" t="s">
        <v>770</v>
      </c>
    </row>
    <row r="6" spans="1:12" ht="12.75">
      <c r="A6" s="290">
        <v>1</v>
      </c>
      <c r="B6" s="291" t="s">
        <v>1037</v>
      </c>
      <c r="C6" s="292" t="s">
        <v>1038</v>
      </c>
      <c r="D6" s="293" t="s">
        <v>1039</v>
      </c>
      <c r="E6" s="293" t="s">
        <v>1040</v>
      </c>
      <c r="F6" s="291">
        <v>2011</v>
      </c>
      <c r="G6" s="294">
        <v>2494</v>
      </c>
      <c r="H6" s="295">
        <v>5</v>
      </c>
      <c r="I6" s="296" t="s">
        <v>1041</v>
      </c>
      <c r="J6" s="293" t="s">
        <v>1042</v>
      </c>
      <c r="K6" s="319" t="s">
        <v>1043</v>
      </c>
      <c r="L6" s="297">
        <v>43700000</v>
      </c>
    </row>
    <row r="7" spans="1:12" ht="12.75">
      <c r="A7" s="290">
        <v>2</v>
      </c>
      <c r="B7" s="291" t="s">
        <v>1044</v>
      </c>
      <c r="C7" s="292" t="s">
        <v>764</v>
      </c>
      <c r="D7" s="293" t="s">
        <v>1045</v>
      </c>
      <c r="E7" s="293" t="s">
        <v>1046</v>
      </c>
      <c r="F7" s="291">
        <v>2008</v>
      </c>
      <c r="G7" s="294">
        <v>1600</v>
      </c>
      <c r="H7" s="295">
        <v>5</v>
      </c>
      <c r="I7" s="296" t="s">
        <v>1047</v>
      </c>
      <c r="J7" s="293" t="s">
        <v>1048</v>
      </c>
      <c r="K7" s="319" t="s">
        <v>1049</v>
      </c>
      <c r="L7" s="297">
        <v>15900000</v>
      </c>
    </row>
    <row r="8" spans="1:12" ht="12.75">
      <c r="A8" s="290">
        <v>3</v>
      </c>
      <c r="B8" s="291" t="s">
        <v>1050</v>
      </c>
      <c r="C8" s="292" t="s">
        <v>763</v>
      </c>
      <c r="D8" s="293" t="s">
        <v>1051</v>
      </c>
      <c r="E8" s="293" t="s">
        <v>1052</v>
      </c>
      <c r="F8" s="291">
        <v>2011</v>
      </c>
      <c r="G8" s="294">
        <v>2982</v>
      </c>
      <c r="H8" s="295">
        <v>5</v>
      </c>
      <c r="I8" s="296" t="s">
        <v>1053</v>
      </c>
      <c r="J8" s="293" t="s">
        <v>1054</v>
      </c>
      <c r="K8" s="320" t="s">
        <v>1055</v>
      </c>
      <c r="L8" s="297">
        <v>100800000</v>
      </c>
    </row>
    <row r="9" spans="1:12" ht="12.75">
      <c r="A9" s="290">
        <v>4</v>
      </c>
      <c r="B9" s="291" t="s">
        <v>1056</v>
      </c>
      <c r="C9" s="292" t="s">
        <v>763</v>
      </c>
      <c r="D9" s="293" t="s">
        <v>1051</v>
      </c>
      <c r="E9" s="293" t="s">
        <v>1057</v>
      </c>
      <c r="F9" s="291">
        <v>2007</v>
      </c>
      <c r="G9" s="294">
        <v>3400</v>
      </c>
      <c r="H9" s="295">
        <v>5</v>
      </c>
      <c r="I9" s="296">
        <v>1863856</v>
      </c>
      <c r="J9" s="293" t="s">
        <v>1058</v>
      </c>
      <c r="K9" s="320" t="s">
        <v>1059</v>
      </c>
      <c r="L9" s="297">
        <v>49800000</v>
      </c>
    </row>
    <row r="10" spans="1:12" ht="12.75">
      <c r="A10" s="298"/>
      <c r="B10" s="299"/>
      <c r="C10" s="299"/>
      <c r="D10" s="299"/>
      <c r="E10" s="299"/>
      <c r="F10" s="299"/>
      <c r="G10" s="300"/>
      <c r="H10" s="301"/>
      <c r="I10" s="301"/>
      <c r="J10" s="732" t="s">
        <v>474</v>
      </c>
      <c r="K10" s="732"/>
      <c r="L10" s="302">
        <f>SUM(L6:L9)</f>
        <v>210200000</v>
      </c>
    </row>
    <row r="11" spans="1:12" ht="12.75">
      <c r="A11" s="299"/>
      <c r="B11" s="299"/>
      <c r="C11" s="299"/>
      <c r="D11" s="299"/>
      <c r="E11" s="299"/>
      <c r="F11" s="299"/>
      <c r="G11" s="300"/>
      <c r="H11" s="301"/>
      <c r="I11" s="301"/>
      <c r="J11" s="299"/>
      <c r="K11" s="299"/>
      <c r="L11" s="299"/>
    </row>
    <row r="12" spans="1:12" ht="20.25" customHeight="1">
      <c r="A12" s="299"/>
      <c r="B12" s="299"/>
      <c r="C12" s="299"/>
      <c r="D12" s="299"/>
      <c r="E12" s="299"/>
      <c r="F12" s="299"/>
      <c r="G12" s="299"/>
      <c r="H12" s="299"/>
      <c r="I12" s="299"/>
      <c r="J12" s="299"/>
      <c r="K12" s="299"/>
      <c r="L12" s="299"/>
    </row>
    <row r="13" spans="1:12" ht="12.75">
      <c r="A13" s="731" t="s">
        <v>1328</v>
      </c>
      <c r="B13" s="731"/>
      <c r="C13" s="731"/>
      <c r="D13" s="731"/>
      <c r="E13" s="731"/>
      <c r="F13" s="731"/>
      <c r="G13" s="731"/>
      <c r="H13" s="731"/>
      <c r="I13" s="731"/>
      <c r="J13" s="731"/>
      <c r="K13" s="731"/>
      <c r="L13" s="731"/>
    </row>
  </sheetData>
  <sheetProtection/>
  <mergeCells count="5">
    <mergeCell ref="A13:L13"/>
    <mergeCell ref="A1:L1"/>
    <mergeCell ref="A2:L2"/>
    <mergeCell ref="A4:L4"/>
    <mergeCell ref="J10:K10"/>
  </mergeCells>
  <printOptions horizontalCentered="1"/>
  <pageMargins left="0.1968503937007874" right="0.1968503937007874" top="0.5905511811023623" bottom="0.5905511811023623" header="0.31496062992125984" footer="0.31496062992125984"/>
  <pageSetup horizontalDpi="600" verticalDpi="600" orientation="landscape" scale="70" r:id="rId1"/>
  <headerFooter alignWithMargins="0">
    <oddFooter>&amp;C&amp;A&amp;RPágina &amp;P</oddFooter>
  </headerFooter>
</worksheet>
</file>

<file path=xl/worksheets/sheet25.xml><?xml version="1.0" encoding="utf-8"?>
<worksheet xmlns="http://schemas.openxmlformats.org/spreadsheetml/2006/main" xmlns:r="http://schemas.openxmlformats.org/officeDocument/2006/relationships">
  <dimension ref="A1:P12"/>
  <sheetViews>
    <sheetView zoomScalePageLayoutView="0" workbookViewId="0" topLeftCell="A1">
      <selection activeCell="M22" sqref="M22"/>
    </sheetView>
  </sheetViews>
  <sheetFormatPr defaultColWidth="11.421875" defaultRowHeight="12.75"/>
  <cols>
    <col min="1" max="1" width="4.00390625" style="1" customWidth="1"/>
    <col min="2" max="2" width="7.57421875" style="4" customWidth="1"/>
    <col min="3" max="3" width="12.00390625" style="1" customWidth="1"/>
    <col min="4" max="4" width="17.00390625" style="1" bestFit="1" customWidth="1"/>
    <col min="5" max="5" width="8.8515625" style="1" bestFit="1" customWidth="1"/>
    <col min="6" max="6" width="6.57421875" style="1" bestFit="1" customWidth="1"/>
    <col min="7" max="7" width="4.421875" style="1" bestFit="1" customWidth="1"/>
    <col min="8" max="9" width="3.28125" style="1" bestFit="1" customWidth="1"/>
    <col min="10" max="10" width="11.8515625" style="1" bestFit="1" customWidth="1"/>
    <col min="11" max="11" width="17.28125" style="1" bestFit="1" customWidth="1"/>
    <col min="12" max="12" width="7.28125" style="1" bestFit="1" customWidth="1"/>
    <col min="13" max="13" width="11.8515625" style="1" bestFit="1" customWidth="1"/>
    <col min="14" max="14" width="14.421875" style="1" bestFit="1" customWidth="1"/>
    <col min="15" max="16384" width="11.421875" style="1" customWidth="1"/>
  </cols>
  <sheetData>
    <row r="1" spans="1:14" ht="27" customHeight="1">
      <c r="A1" s="734" t="str">
        <f>+'[6]ESTUDIO DE MERCADO'!A2:F2</f>
        <v>LOTERIA DE BOGOTA NIT 899,999,270-1</v>
      </c>
      <c r="B1" s="734"/>
      <c r="C1" s="734"/>
      <c r="D1" s="734"/>
      <c r="E1" s="734"/>
      <c r="F1" s="734"/>
      <c r="G1" s="734"/>
      <c r="H1" s="734"/>
      <c r="I1" s="734"/>
      <c r="J1" s="734"/>
      <c r="K1" s="734"/>
      <c r="L1" s="734"/>
      <c r="M1" s="734"/>
      <c r="N1" s="734"/>
    </row>
    <row r="2" spans="1:14" ht="16.5" customHeight="1">
      <c r="A2" s="734" t="s">
        <v>1331</v>
      </c>
      <c r="B2" s="734"/>
      <c r="C2" s="734"/>
      <c r="D2" s="734"/>
      <c r="E2" s="734"/>
      <c r="F2" s="734"/>
      <c r="G2" s="734"/>
      <c r="H2" s="734"/>
      <c r="I2" s="734"/>
      <c r="J2" s="734"/>
      <c r="K2" s="734"/>
      <c r="L2" s="734"/>
      <c r="M2" s="734"/>
      <c r="N2" s="734"/>
    </row>
    <row r="3" spans="1:14" s="187" customFormat="1" ht="16.5" customHeight="1">
      <c r="A3" s="321"/>
      <c r="B3" s="321"/>
      <c r="C3" s="321"/>
      <c r="D3" s="321"/>
      <c r="E3" s="321"/>
      <c r="F3" s="321"/>
      <c r="G3" s="321"/>
      <c r="H3" s="321"/>
      <c r="I3" s="321"/>
      <c r="J3" s="321"/>
      <c r="K3" s="321"/>
      <c r="L3" s="321"/>
      <c r="M3" s="321"/>
      <c r="N3" s="321"/>
    </row>
    <row r="4" spans="1:14" ht="16.5" customHeight="1">
      <c r="A4" s="734" t="s">
        <v>791</v>
      </c>
      <c r="B4" s="734"/>
      <c r="C4" s="734"/>
      <c r="D4" s="734"/>
      <c r="E4" s="734"/>
      <c r="F4" s="734"/>
      <c r="G4" s="734"/>
      <c r="H4" s="734"/>
      <c r="I4" s="734"/>
      <c r="J4" s="734"/>
      <c r="K4" s="734"/>
      <c r="L4" s="734"/>
      <c r="M4" s="734"/>
      <c r="N4" s="734"/>
    </row>
    <row r="5" spans="1:14" ht="67.5" customHeight="1">
      <c r="A5" s="288" t="s">
        <v>752</v>
      </c>
      <c r="B5" s="289" t="s">
        <v>753</v>
      </c>
      <c r="C5" s="289" t="s">
        <v>754</v>
      </c>
      <c r="D5" s="289" t="s">
        <v>755</v>
      </c>
      <c r="E5" s="289" t="s">
        <v>756</v>
      </c>
      <c r="F5" s="289" t="s">
        <v>757</v>
      </c>
      <c r="G5" s="289" t="s">
        <v>758</v>
      </c>
      <c r="H5" s="303" t="s">
        <v>788</v>
      </c>
      <c r="I5" s="303" t="s">
        <v>789</v>
      </c>
      <c r="J5" s="289" t="s">
        <v>760</v>
      </c>
      <c r="K5" s="289" t="s">
        <v>473</v>
      </c>
      <c r="L5" s="289" t="s">
        <v>765</v>
      </c>
      <c r="M5" s="289" t="s">
        <v>762</v>
      </c>
      <c r="N5" s="289" t="s">
        <v>1276</v>
      </c>
    </row>
    <row r="6" spans="1:16" ht="12.75">
      <c r="A6" s="290">
        <v>1</v>
      </c>
      <c r="B6" s="291" t="s">
        <v>1037</v>
      </c>
      <c r="C6" s="292" t="s">
        <v>1038</v>
      </c>
      <c r="D6" s="293" t="s">
        <v>1039</v>
      </c>
      <c r="E6" s="293" t="s">
        <v>1040</v>
      </c>
      <c r="F6" s="291">
        <v>2011</v>
      </c>
      <c r="G6" s="294">
        <v>2494</v>
      </c>
      <c r="H6" s="295">
        <v>5</v>
      </c>
      <c r="I6" s="295">
        <v>1</v>
      </c>
      <c r="J6" s="296" t="s">
        <v>1041</v>
      </c>
      <c r="K6" s="293" t="s">
        <v>1042</v>
      </c>
      <c r="L6" s="295">
        <v>22</v>
      </c>
      <c r="M6" s="308">
        <v>43590</v>
      </c>
      <c r="N6" s="304">
        <v>887355</v>
      </c>
      <c r="O6" s="365" t="s">
        <v>212</v>
      </c>
      <c r="P6" s="365" t="s">
        <v>212</v>
      </c>
    </row>
    <row r="7" spans="1:16" ht="12.75">
      <c r="A7" s="290">
        <v>2</v>
      </c>
      <c r="B7" s="291" t="s">
        <v>1044</v>
      </c>
      <c r="C7" s="292" t="s">
        <v>764</v>
      </c>
      <c r="D7" s="293" t="s">
        <v>1045</v>
      </c>
      <c r="E7" s="293" t="s">
        <v>1046</v>
      </c>
      <c r="F7" s="291">
        <v>2008</v>
      </c>
      <c r="G7" s="294">
        <v>1600</v>
      </c>
      <c r="H7" s="295">
        <v>5</v>
      </c>
      <c r="I7" s="295">
        <v>0</v>
      </c>
      <c r="J7" s="296" t="s">
        <v>1047</v>
      </c>
      <c r="K7" s="293" t="s">
        <v>1048</v>
      </c>
      <c r="L7" s="295">
        <v>52</v>
      </c>
      <c r="M7" s="308">
        <v>43793</v>
      </c>
      <c r="N7" s="304">
        <v>887355</v>
      </c>
      <c r="O7" s="365" t="s">
        <v>212</v>
      </c>
      <c r="P7" s="365" t="s">
        <v>212</v>
      </c>
    </row>
    <row r="8" spans="1:16" ht="12.75">
      <c r="A8" s="290">
        <v>3</v>
      </c>
      <c r="B8" s="291" t="s">
        <v>1050</v>
      </c>
      <c r="C8" s="292" t="s">
        <v>763</v>
      </c>
      <c r="D8" s="293" t="s">
        <v>1051</v>
      </c>
      <c r="E8" s="293" t="s">
        <v>1052</v>
      </c>
      <c r="F8" s="291">
        <v>2011</v>
      </c>
      <c r="G8" s="294">
        <v>2982</v>
      </c>
      <c r="H8" s="295">
        <v>5</v>
      </c>
      <c r="I8" s="295">
        <v>1</v>
      </c>
      <c r="J8" s="296" t="s">
        <v>1053</v>
      </c>
      <c r="K8" s="293" t="s">
        <v>1054</v>
      </c>
      <c r="L8" s="295">
        <v>23</v>
      </c>
      <c r="M8" s="308">
        <v>43590</v>
      </c>
      <c r="N8" s="304">
        <v>1063755</v>
      </c>
      <c r="O8" s="365"/>
      <c r="P8" s="365"/>
    </row>
    <row r="9" spans="1:16" ht="12.75">
      <c r="A9" s="290">
        <v>4</v>
      </c>
      <c r="B9" s="291" t="s">
        <v>1056</v>
      </c>
      <c r="C9" s="292" t="s">
        <v>763</v>
      </c>
      <c r="D9" s="293" t="s">
        <v>1051</v>
      </c>
      <c r="E9" s="293" t="s">
        <v>1057</v>
      </c>
      <c r="F9" s="291">
        <v>2007</v>
      </c>
      <c r="G9" s="294">
        <v>3400</v>
      </c>
      <c r="H9" s="295">
        <v>5</v>
      </c>
      <c r="I9" s="295">
        <v>0</v>
      </c>
      <c r="J9" s="296">
        <v>1863856</v>
      </c>
      <c r="K9" s="293" t="s">
        <v>1058</v>
      </c>
      <c r="L9" s="295">
        <v>23</v>
      </c>
      <c r="M9" s="308">
        <v>42814</v>
      </c>
      <c r="N9" s="304">
        <v>887355</v>
      </c>
      <c r="O9" s="365" t="s">
        <v>212</v>
      </c>
      <c r="P9" s="365" t="s">
        <v>212</v>
      </c>
    </row>
    <row r="10" spans="1:16" ht="35.25" customHeight="1">
      <c r="A10" s="735" t="s">
        <v>474</v>
      </c>
      <c r="B10" s="736"/>
      <c r="C10" s="736"/>
      <c r="D10" s="736"/>
      <c r="E10" s="736"/>
      <c r="F10" s="736"/>
      <c r="G10" s="736"/>
      <c r="H10" s="736"/>
      <c r="I10" s="736"/>
      <c r="J10" s="736"/>
      <c r="K10" s="736"/>
      <c r="L10" s="736"/>
      <c r="M10" s="737"/>
      <c r="N10" s="353">
        <f>SUM(N6:N9)</f>
        <v>3725820</v>
      </c>
      <c r="P10" s="1" t="s">
        <v>212</v>
      </c>
    </row>
    <row r="11" spans="1:16" ht="12.75">
      <c r="A11" s="305"/>
      <c r="B11" s="305"/>
      <c r="C11" s="305"/>
      <c r="D11" s="305"/>
      <c r="E11" s="305"/>
      <c r="F11" s="305"/>
      <c r="G11" s="305"/>
      <c r="H11" s="305"/>
      <c r="I11" s="305"/>
      <c r="J11" s="305"/>
      <c r="K11" s="305"/>
      <c r="L11" s="305"/>
      <c r="M11" s="305"/>
      <c r="N11" s="306" t="s">
        <v>474</v>
      </c>
      <c r="P11" s="1" t="s">
        <v>212</v>
      </c>
    </row>
    <row r="12" spans="1:14" ht="17.25" customHeight="1">
      <c r="A12" s="733" t="s">
        <v>1275</v>
      </c>
      <c r="B12" s="733"/>
      <c r="C12" s="733"/>
      <c r="D12" s="733"/>
      <c r="E12" s="733"/>
      <c r="F12" s="733"/>
      <c r="G12" s="733"/>
      <c r="H12" s="733"/>
      <c r="I12" s="733"/>
      <c r="J12" s="733"/>
      <c r="K12" s="733"/>
      <c r="L12" s="733"/>
      <c r="M12" s="733"/>
      <c r="N12" s="733"/>
    </row>
  </sheetData>
  <sheetProtection/>
  <mergeCells count="5">
    <mergeCell ref="A12:N12"/>
    <mergeCell ref="A2:N2"/>
    <mergeCell ref="A1:N1"/>
    <mergeCell ref="A4:N4"/>
    <mergeCell ref="A10:M10"/>
  </mergeCells>
  <printOptions horizontalCentered="1"/>
  <pageMargins left="0.1968503937007874" right="0.1968503937007874" top="0.7874015748031497" bottom="0.7874015748031497" header="0.31496062992125984" footer="0.31496062992125984"/>
  <pageSetup horizontalDpi="600" verticalDpi="600" orientation="landscape" scale="50" r:id="rId1"/>
  <headerFooter alignWithMargins="0">
    <oddFooter>&amp;C&amp;A&amp;RPágina &amp;P</oddFooter>
  </headerFooter>
</worksheet>
</file>

<file path=xl/worksheets/sheet26.xml><?xml version="1.0" encoding="utf-8"?>
<worksheet xmlns="http://schemas.openxmlformats.org/spreadsheetml/2006/main" xmlns:r="http://schemas.openxmlformats.org/officeDocument/2006/relationships">
  <dimension ref="A1:E58"/>
  <sheetViews>
    <sheetView zoomScalePageLayoutView="0" workbookViewId="0" topLeftCell="A1">
      <pane ySplit="2" topLeftCell="A36" activePane="bottomLeft" state="frozen"/>
      <selection pane="topLeft" activeCell="A62" sqref="A62:B62"/>
      <selection pane="bottomLeft" activeCell="B44" sqref="B44"/>
    </sheetView>
  </sheetViews>
  <sheetFormatPr defaultColWidth="11.421875" defaultRowHeight="12.75"/>
  <cols>
    <col min="1" max="1" width="4.140625" style="1" customWidth="1"/>
    <col min="2" max="2" width="38.8515625" style="1" customWidth="1"/>
    <col min="3" max="3" width="13.57421875" style="1" customWidth="1"/>
    <col min="4" max="4" width="13.140625" style="1" customWidth="1"/>
    <col min="5" max="5" width="13.7109375" style="1" customWidth="1"/>
    <col min="6" max="16384" width="11.421875" style="1" customWidth="1"/>
  </cols>
  <sheetData>
    <row r="1" spans="1:5" ht="18" customHeight="1">
      <c r="A1" s="738" t="str">
        <f>+'[7]ESTUDIO DE MERCADO'!A2:F2</f>
        <v>LOTERIA DE BOGOTA NIT 899,999,270-1</v>
      </c>
      <c r="B1" s="738"/>
      <c r="C1" s="738"/>
      <c r="D1" s="738"/>
      <c r="E1" s="738"/>
    </row>
    <row r="2" spans="1:5" ht="15" customHeight="1">
      <c r="A2" s="739" t="s">
        <v>1332</v>
      </c>
      <c r="B2" s="738"/>
      <c r="C2" s="738"/>
      <c r="D2" s="738"/>
      <c r="E2" s="738"/>
    </row>
    <row r="3" spans="1:5" ht="12.75">
      <c r="A3" s="299"/>
      <c r="B3" s="299"/>
      <c r="C3" s="299"/>
      <c r="D3" s="299"/>
      <c r="E3" s="299"/>
    </row>
    <row r="4" spans="1:5" ht="15" customHeight="1">
      <c r="A4" s="739" t="s">
        <v>790</v>
      </c>
      <c r="B4" s="738"/>
      <c r="C4" s="738"/>
      <c r="D4" s="738"/>
      <c r="E4" s="738"/>
    </row>
    <row r="5" spans="1:5" s="141" customFormat="1" ht="12.75">
      <c r="A5" s="740" t="s">
        <v>790</v>
      </c>
      <c r="B5" s="741"/>
      <c r="C5" s="741"/>
      <c r="D5" s="741"/>
      <c r="E5" s="742"/>
    </row>
    <row r="6" spans="1:5" ht="51.75" customHeight="1">
      <c r="A6" s="337" t="s">
        <v>643</v>
      </c>
      <c r="B6" s="338" t="s">
        <v>1</v>
      </c>
      <c r="C6" s="338" t="s">
        <v>1161</v>
      </c>
      <c r="D6" s="338" t="s">
        <v>1162</v>
      </c>
      <c r="E6" s="338" t="s">
        <v>1163</v>
      </c>
    </row>
    <row r="7" spans="1:5" ht="12.75" customHeight="1">
      <c r="A7" s="339">
        <v>1</v>
      </c>
      <c r="B7" s="340" t="s">
        <v>1076</v>
      </c>
      <c r="C7" s="341">
        <v>41686626</v>
      </c>
      <c r="D7" s="342">
        <v>19790</v>
      </c>
      <c r="E7" s="342">
        <v>34794</v>
      </c>
    </row>
    <row r="8" spans="1:5" ht="12.75" customHeight="1">
      <c r="A8" s="339">
        <v>2</v>
      </c>
      <c r="B8" s="340" t="s">
        <v>1164</v>
      </c>
      <c r="C8" s="341">
        <v>39790883</v>
      </c>
      <c r="D8" s="342">
        <v>26138</v>
      </c>
      <c r="E8" s="342">
        <v>42011</v>
      </c>
    </row>
    <row r="9" spans="1:5" ht="12.75" customHeight="1">
      <c r="A9" s="339">
        <v>3</v>
      </c>
      <c r="B9" s="340" t="s">
        <v>1165</v>
      </c>
      <c r="C9" s="341">
        <v>79002453</v>
      </c>
      <c r="D9" s="342">
        <v>24665</v>
      </c>
      <c r="E9" s="342">
        <v>36656</v>
      </c>
    </row>
    <row r="10" spans="1:5" ht="12.75" customHeight="1">
      <c r="A10" s="339">
        <v>4</v>
      </c>
      <c r="B10" s="340" t="s">
        <v>1166</v>
      </c>
      <c r="C10" s="341">
        <v>19397851</v>
      </c>
      <c r="D10" s="342">
        <v>21577</v>
      </c>
      <c r="E10" s="342">
        <v>34603</v>
      </c>
    </row>
    <row r="11" spans="1:5" ht="12.75" customHeight="1">
      <c r="A11" s="339">
        <v>5</v>
      </c>
      <c r="B11" s="340" t="s">
        <v>1066</v>
      </c>
      <c r="C11" s="341">
        <v>24726850</v>
      </c>
      <c r="D11" s="342">
        <v>22925</v>
      </c>
      <c r="E11" s="342">
        <v>35997</v>
      </c>
    </row>
    <row r="12" spans="1:5" ht="12.75" customHeight="1">
      <c r="A12" s="339">
        <v>6</v>
      </c>
      <c r="B12" s="340" t="s">
        <v>1167</v>
      </c>
      <c r="C12" s="341">
        <v>1110491840</v>
      </c>
      <c r="D12" s="342">
        <v>32858</v>
      </c>
      <c r="E12" s="342">
        <v>42027</v>
      </c>
    </row>
    <row r="13" spans="1:5" ht="12.75" customHeight="1">
      <c r="A13" s="339">
        <v>7</v>
      </c>
      <c r="B13" s="340" t="s">
        <v>1135</v>
      </c>
      <c r="C13" s="341">
        <v>19223149</v>
      </c>
      <c r="D13" s="342">
        <v>19499</v>
      </c>
      <c r="E13" s="342">
        <v>32519</v>
      </c>
    </row>
    <row r="14" spans="1:5" ht="12.75" customHeight="1">
      <c r="A14" s="339">
        <v>8</v>
      </c>
      <c r="B14" s="340" t="s">
        <v>1136</v>
      </c>
      <c r="C14" s="341">
        <v>51896966</v>
      </c>
      <c r="D14" s="342">
        <v>24796</v>
      </c>
      <c r="E14" s="342">
        <v>38356</v>
      </c>
    </row>
    <row r="15" spans="1:5" ht="12.75" customHeight="1">
      <c r="A15" s="339">
        <v>9</v>
      </c>
      <c r="B15" s="340" t="s">
        <v>1078</v>
      </c>
      <c r="C15" s="341">
        <v>51729171</v>
      </c>
      <c r="D15" s="342">
        <v>23287</v>
      </c>
      <c r="E15" s="342">
        <v>32882</v>
      </c>
    </row>
    <row r="16" spans="1:5" ht="12.75" customHeight="1">
      <c r="A16" s="339">
        <v>10</v>
      </c>
      <c r="B16" s="340" t="s">
        <v>1333</v>
      </c>
      <c r="C16" s="341">
        <v>7550944</v>
      </c>
      <c r="D16" s="342">
        <v>24376</v>
      </c>
      <c r="E16" s="342">
        <v>43361</v>
      </c>
    </row>
    <row r="17" spans="1:5" ht="12.75" customHeight="1">
      <c r="A17" s="339">
        <v>11</v>
      </c>
      <c r="B17" s="340" t="s">
        <v>1168</v>
      </c>
      <c r="C17" s="341">
        <v>79360314</v>
      </c>
      <c r="D17" s="342">
        <v>24001</v>
      </c>
      <c r="E17" s="342">
        <v>35797</v>
      </c>
    </row>
    <row r="18" spans="1:5" ht="12.75" customHeight="1">
      <c r="A18" s="339">
        <v>12</v>
      </c>
      <c r="B18" s="340" t="s">
        <v>1137</v>
      </c>
      <c r="C18" s="341">
        <v>52226275</v>
      </c>
      <c r="D18" s="342">
        <v>27537</v>
      </c>
      <c r="E18" s="342">
        <v>35809</v>
      </c>
    </row>
    <row r="19" spans="1:5" ht="12.75" customHeight="1">
      <c r="A19" s="339">
        <v>13</v>
      </c>
      <c r="B19" s="340" t="s">
        <v>1139</v>
      </c>
      <c r="C19" s="341">
        <v>79303313</v>
      </c>
      <c r="D19" s="342">
        <v>23256</v>
      </c>
      <c r="E19" s="342">
        <v>36370</v>
      </c>
    </row>
    <row r="20" spans="1:5" ht="12.75" customHeight="1">
      <c r="A20" s="339">
        <v>14</v>
      </c>
      <c r="B20" s="340" t="s">
        <v>1068</v>
      </c>
      <c r="C20" s="341">
        <v>51920570</v>
      </c>
      <c r="D20" s="342">
        <v>25103</v>
      </c>
      <c r="E20" s="342">
        <v>35808</v>
      </c>
    </row>
    <row r="21" spans="1:5" ht="12.75" customHeight="1">
      <c r="A21" s="339">
        <v>15</v>
      </c>
      <c r="B21" s="340" t="s">
        <v>1329</v>
      </c>
      <c r="C21" s="341">
        <v>79789515</v>
      </c>
      <c r="D21" s="342">
        <v>28100</v>
      </c>
      <c r="E21" s="342">
        <v>43356</v>
      </c>
    </row>
    <row r="22" spans="1:5" ht="12.75">
      <c r="A22" s="339">
        <f>+A21+1</f>
        <v>16</v>
      </c>
      <c r="B22" s="340" t="s">
        <v>1063</v>
      </c>
      <c r="C22" s="341">
        <v>19274372</v>
      </c>
      <c r="D22" s="342">
        <v>20099</v>
      </c>
      <c r="E22" s="342">
        <v>30942</v>
      </c>
    </row>
    <row r="23" spans="1:5" ht="12.75">
      <c r="A23" s="339">
        <f aca="true" t="shared" si="0" ref="A23:A48">+A22+1</f>
        <v>17</v>
      </c>
      <c r="B23" s="340" t="s">
        <v>1067</v>
      </c>
      <c r="C23" s="341">
        <v>39703824</v>
      </c>
      <c r="D23" s="342">
        <v>23877</v>
      </c>
      <c r="E23" s="342">
        <v>34360</v>
      </c>
    </row>
    <row r="24" spans="1:5" ht="12.75">
      <c r="A24" s="339">
        <f t="shared" si="0"/>
        <v>18</v>
      </c>
      <c r="B24" s="340" t="s">
        <v>1069</v>
      </c>
      <c r="C24" s="341">
        <v>52269451</v>
      </c>
      <c r="D24" s="342">
        <v>28168</v>
      </c>
      <c r="E24" s="342">
        <v>39147</v>
      </c>
    </row>
    <row r="25" spans="1:5" ht="12.75">
      <c r="A25" s="339">
        <f t="shared" si="0"/>
        <v>19</v>
      </c>
      <c r="B25" s="340" t="s">
        <v>1079</v>
      </c>
      <c r="C25" s="341">
        <v>15173300</v>
      </c>
      <c r="D25" s="342">
        <v>29912</v>
      </c>
      <c r="E25" s="342">
        <v>38996</v>
      </c>
    </row>
    <row r="26" spans="1:5" ht="12.75">
      <c r="A26" s="339">
        <f t="shared" si="0"/>
        <v>20</v>
      </c>
      <c r="B26" s="340" t="s">
        <v>1080</v>
      </c>
      <c r="C26" s="341">
        <v>79430347</v>
      </c>
      <c r="D26" s="342">
        <v>24628</v>
      </c>
      <c r="E26" s="342">
        <v>33878</v>
      </c>
    </row>
    <row r="27" spans="1:5" ht="12.75">
      <c r="A27" s="339">
        <f t="shared" si="0"/>
        <v>21</v>
      </c>
      <c r="B27" s="340" t="s">
        <v>1060</v>
      </c>
      <c r="C27" s="341">
        <v>3022788</v>
      </c>
      <c r="D27" s="342">
        <v>21793</v>
      </c>
      <c r="E27" s="342">
        <v>38020</v>
      </c>
    </row>
    <row r="28" spans="1:5" ht="12.75">
      <c r="A28" s="339">
        <f t="shared" si="0"/>
        <v>22</v>
      </c>
      <c r="B28" s="340" t="s">
        <v>1081</v>
      </c>
      <c r="C28" s="341">
        <v>21075594</v>
      </c>
      <c r="D28" s="342">
        <v>22234</v>
      </c>
      <c r="E28" s="342">
        <v>32023</v>
      </c>
    </row>
    <row r="29" spans="1:5" ht="12.75">
      <c r="A29" s="339">
        <f t="shared" si="0"/>
        <v>23</v>
      </c>
      <c r="B29" s="340" t="s">
        <v>1274</v>
      </c>
      <c r="C29" s="341">
        <v>80266519</v>
      </c>
      <c r="D29" s="342">
        <v>23537</v>
      </c>
      <c r="E29" s="342">
        <v>43132</v>
      </c>
    </row>
    <row r="30" spans="1:5" ht="12.75">
      <c r="A30" s="339">
        <f t="shared" si="0"/>
        <v>24</v>
      </c>
      <c r="B30" s="340" t="s">
        <v>1065</v>
      </c>
      <c r="C30" s="341">
        <v>23489281</v>
      </c>
      <c r="D30" s="342">
        <v>20927</v>
      </c>
      <c r="E30" s="342">
        <v>37354</v>
      </c>
    </row>
    <row r="31" spans="1:5" ht="12.75">
      <c r="A31" s="339">
        <f t="shared" si="0"/>
        <v>25</v>
      </c>
      <c r="B31" s="340" t="s">
        <v>1147</v>
      </c>
      <c r="C31" s="341">
        <v>91436018</v>
      </c>
      <c r="D31" s="342">
        <v>25714</v>
      </c>
      <c r="E31" s="342">
        <v>42011</v>
      </c>
    </row>
    <row r="32" spans="1:5" ht="12.75">
      <c r="A32" s="339">
        <f t="shared" si="0"/>
        <v>26</v>
      </c>
      <c r="B32" s="340" t="s">
        <v>1169</v>
      </c>
      <c r="C32" s="341">
        <v>52881518</v>
      </c>
      <c r="D32" s="342">
        <v>29664</v>
      </c>
      <c r="E32" s="343">
        <v>42031</v>
      </c>
    </row>
    <row r="33" spans="1:5" ht="12.75">
      <c r="A33" s="339">
        <f t="shared" si="0"/>
        <v>27</v>
      </c>
      <c r="B33" s="340" t="s">
        <v>1062</v>
      </c>
      <c r="C33" s="341">
        <v>13847430</v>
      </c>
      <c r="D33" s="342">
        <v>20090</v>
      </c>
      <c r="E33" s="342">
        <v>32554</v>
      </c>
    </row>
    <row r="34" spans="1:5" ht="12.75">
      <c r="A34" s="339">
        <f t="shared" si="0"/>
        <v>28</v>
      </c>
      <c r="B34" s="340" t="s">
        <v>1082</v>
      </c>
      <c r="C34" s="341">
        <v>40366018</v>
      </c>
      <c r="D34" s="342">
        <v>22394</v>
      </c>
      <c r="E34" s="342">
        <v>32546</v>
      </c>
    </row>
    <row r="35" spans="1:5" ht="12.75">
      <c r="A35" s="339">
        <f t="shared" si="0"/>
        <v>29</v>
      </c>
      <c r="B35" s="340" t="s">
        <v>1083</v>
      </c>
      <c r="C35" s="341">
        <v>79785725</v>
      </c>
      <c r="D35" s="342">
        <v>27857</v>
      </c>
      <c r="E35" s="342">
        <v>37081</v>
      </c>
    </row>
    <row r="36" spans="1:5" ht="12.75">
      <c r="A36" s="339">
        <f t="shared" si="0"/>
        <v>30</v>
      </c>
      <c r="B36" s="340" t="s">
        <v>1084</v>
      </c>
      <c r="C36" s="341">
        <v>79613918</v>
      </c>
      <c r="D36" s="342">
        <v>26573</v>
      </c>
      <c r="E36" s="342">
        <v>35740</v>
      </c>
    </row>
    <row r="37" spans="1:5" ht="12.75">
      <c r="A37" s="339">
        <f t="shared" si="0"/>
        <v>31</v>
      </c>
      <c r="B37" s="340" t="s">
        <v>1146</v>
      </c>
      <c r="C37" s="341">
        <v>80202097</v>
      </c>
      <c r="D37" s="342">
        <v>30104</v>
      </c>
      <c r="E37" s="342">
        <v>42024</v>
      </c>
    </row>
    <row r="38" spans="1:5" ht="12.75">
      <c r="A38" s="339">
        <f t="shared" si="0"/>
        <v>32</v>
      </c>
      <c r="B38" s="340" t="s">
        <v>1085</v>
      </c>
      <c r="C38" s="341">
        <v>19452353</v>
      </c>
      <c r="D38" s="342">
        <v>22532</v>
      </c>
      <c r="E38" s="342">
        <v>37935</v>
      </c>
    </row>
    <row r="39" spans="1:5" ht="12.75">
      <c r="A39" s="339">
        <f t="shared" si="0"/>
        <v>33</v>
      </c>
      <c r="B39" s="340" t="s">
        <v>1255</v>
      </c>
      <c r="C39" s="341">
        <v>35462822</v>
      </c>
      <c r="D39" s="342">
        <v>21861</v>
      </c>
      <c r="E39" s="342">
        <v>42485</v>
      </c>
    </row>
    <row r="40" spans="1:5" ht="12.75">
      <c r="A40" s="339">
        <f t="shared" si="0"/>
        <v>34</v>
      </c>
      <c r="B40" s="340" t="s">
        <v>1086</v>
      </c>
      <c r="C40" s="341">
        <v>46352359</v>
      </c>
      <c r="D40" s="342">
        <v>21774</v>
      </c>
      <c r="E40" s="342">
        <v>34452</v>
      </c>
    </row>
    <row r="41" spans="1:5" ht="12.75">
      <c r="A41" s="339">
        <f t="shared" si="0"/>
        <v>35</v>
      </c>
      <c r="B41" s="340" t="s">
        <v>1170</v>
      </c>
      <c r="C41" s="341">
        <v>79362366</v>
      </c>
      <c r="D41" s="342">
        <v>23806</v>
      </c>
      <c r="E41" s="342">
        <v>35797</v>
      </c>
    </row>
    <row r="42" spans="1:5" ht="12.75">
      <c r="A42" s="339">
        <f t="shared" si="0"/>
        <v>36</v>
      </c>
      <c r="B42" s="340" t="s">
        <v>1087</v>
      </c>
      <c r="C42" s="341">
        <v>35336753</v>
      </c>
      <c r="D42" s="342">
        <v>20107</v>
      </c>
      <c r="E42" s="342">
        <v>34358</v>
      </c>
    </row>
    <row r="43" spans="1:5" ht="12.75">
      <c r="A43" s="339">
        <f t="shared" si="0"/>
        <v>37</v>
      </c>
      <c r="B43" s="340" t="s">
        <v>1088</v>
      </c>
      <c r="C43" s="341">
        <v>79956130</v>
      </c>
      <c r="D43" s="342">
        <v>29473</v>
      </c>
      <c r="E43" s="342">
        <v>39101</v>
      </c>
    </row>
    <row r="44" spans="1:5" ht="12.75">
      <c r="A44" s="339">
        <f t="shared" si="0"/>
        <v>38</v>
      </c>
      <c r="B44" s="340" t="s">
        <v>1089</v>
      </c>
      <c r="C44" s="341">
        <v>79117016</v>
      </c>
      <c r="D44" s="342">
        <v>21908</v>
      </c>
      <c r="E44" s="342">
        <v>41120</v>
      </c>
    </row>
    <row r="45" spans="1:5" ht="12.75">
      <c r="A45" s="339">
        <f t="shared" si="0"/>
        <v>39</v>
      </c>
      <c r="B45" s="340" t="s">
        <v>1090</v>
      </c>
      <c r="C45" s="341">
        <v>52807409</v>
      </c>
      <c r="D45" s="342">
        <v>29465</v>
      </c>
      <c r="E45" s="342">
        <v>39097</v>
      </c>
    </row>
    <row r="46" spans="1:5" ht="12.75">
      <c r="A46" s="339">
        <f t="shared" si="0"/>
        <v>40</v>
      </c>
      <c r="B46" s="340" t="s">
        <v>1061</v>
      </c>
      <c r="C46" s="341">
        <v>3063824</v>
      </c>
      <c r="D46" s="342">
        <v>20898</v>
      </c>
      <c r="E46" s="342">
        <v>32549</v>
      </c>
    </row>
    <row r="47" spans="1:5" ht="12.75">
      <c r="A47" s="339">
        <f t="shared" si="0"/>
        <v>41</v>
      </c>
      <c r="B47" s="340" t="s">
        <v>1091</v>
      </c>
      <c r="C47" s="341">
        <v>52634794</v>
      </c>
      <c r="D47" s="342">
        <v>26929</v>
      </c>
      <c r="E47" s="342">
        <v>37964</v>
      </c>
    </row>
    <row r="48" spans="1:5" ht="12.75">
      <c r="A48" s="339">
        <f t="shared" si="0"/>
        <v>42</v>
      </c>
      <c r="B48" s="340" t="s">
        <v>1142</v>
      </c>
      <c r="C48" s="341">
        <v>1013577229</v>
      </c>
      <c r="D48" s="342">
        <v>31485</v>
      </c>
      <c r="E48" s="342">
        <v>42110</v>
      </c>
    </row>
    <row r="49" spans="1:5" ht="12.75">
      <c r="A49" s="344"/>
      <c r="B49" s="344"/>
      <c r="C49" s="344"/>
      <c r="D49" s="344"/>
      <c r="E49" s="344"/>
    </row>
    <row r="50" spans="1:5" ht="12.75">
      <c r="A50" s="344"/>
      <c r="B50" s="344"/>
      <c r="C50" s="344"/>
      <c r="D50" s="344"/>
      <c r="E50" s="344"/>
    </row>
    <row r="51" spans="1:5" ht="12.75">
      <c r="A51" s="344"/>
      <c r="B51" s="344"/>
      <c r="C51" s="344"/>
      <c r="D51" s="344"/>
      <c r="E51" s="344"/>
    </row>
    <row r="52" spans="1:5" ht="12.75">
      <c r="A52" s="344"/>
      <c r="B52" s="345" t="s">
        <v>1093</v>
      </c>
      <c r="C52" s="346">
        <v>15000000</v>
      </c>
      <c r="D52" s="344"/>
      <c r="E52" s="344"/>
    </row>
    <row r="53" spans="1:5" ht="12.75">
      <c r="A53" s="344"/>
      <c r="B53" s="347" t="s">
        <v>1094</v>
      </c>
      <c r="C53" s="348">
        <f>+A48</f>
        <v>42</v>
      </c>
      <c r="D53" s="344"/>
      <c r="E53" s="344"/>
    </row>
    <row r="54" spans="1:5" ht="12.75">
      <c r="A54" s="344"/>
      <c r="B54" s="347"/>
      <c r="C54" s="349"/>
      <c r="D54" s="344"/>
      <c r="E54" s="344"/>
    </row>
    <row r="55" spans="1:5" ht="12.75">
      <c r="A55" s="344"/>
      <c r="B55" s="350" t="s">
        <v>644</v>
      </c>
      <c r="C55" s="351">
        <f>+C52*C53</f>
        <v>630000000</v>
      </c>
      <c r="D55" s="344"/>
      <c r="E55" s="344"/>
    </row>
    <row r="56" spans="1:5" ht="12.75">
      <c r="A56" s="344"/>
      <c r="B56" s="344"/>
      <c r="C56" s="344"/>
      <c r="D56" s="344"/>
      <c r="E56" s="344"/>
    </row>
    <row r="57" spans="1:5" ht="12.75">
      <c r="A57" s="344"/>
      <c r="B57" s="344"/>
      <c r="C57" s="344"/>
      <c r="D57" s="344"/>
      <c r="E57" s="344"/>
    </row>
    <row r="58" spans="1:5" ht="12.75">
      <c r="A58" s="344"/>
      <c r="B58" s="344"/>
      <c r="C58" s="344"/>
      <c r="D58" s="344"/>
      <c r="E58" s="344"/>
    </row>
  </sheetData>
  <sheetProtection/>
  <mergeCells count="4">
    <mergeCell ref="A1:E1"/>
    <mergeCell ref="A2:E2"/>
    <mergeCell ref="A4:E4"/>
    <mergeCell ref="A5:E5"/>
  </mergeCells>
  <printOptions horizontalCentered="1"/>
  <pageMargins left="0" right="0" top="0.7874015748031497" bottom="0.7874015748031497" header="0.31496062992125984" footer="0.31496062992125984"/>
  <pageSetup horizontalDpi="600" verticalDpi="600" orientation="portrait" r:id="rId1"/>
  <headerFooter alignWithMargins="0">
    <oddFooter>&amp;C&amp;A&amp;RPágina &amp;P</oddFooter>
  </headerFooter>
</worksheet>
</file>

<file path=xl/worksheets/sheet27.xml><?xml version="1.0" encoding="utf-8"?>
<worksheet xmlns="http://schemas.openxmlformats.org/spreadsheetml/2006/main" xmlns:r="http://schemas.openxmlformats.org/officeDocument/2006/relationships">
  <dimension ref="A1:C93"/>
  <sheetViews>
    <sheetView zoomScalePageLayoutView="0" workbookViewId="0" topLeftCell="A1">
      <selection activeCell="A91" sqref="A91"/>
    </sheetView>
  </sheetViews>
  <sheetFormatPr defaultColWidth="11.421875" defaultRowHeight="12.75"/>
  <cols>
    <col min="1" max="1" width="20.00390625" style="0" customWidth="1"/>
    <col min="2" max="2" width="43.140625" style="0" customWidth="1"/>
    <col min="3" max="3" width="23.28125" style="0" customWidth="1"/>
  </cols>
  <sheetData>
    <row r="1" spans="1:3" ht="12.75">
      <c r="A1" s="720" t="s">
        <v>866</v>
      </c>
      <c r="B1" s="720"/>
      <c r="C1" s="720"/>
    </row>
    <row r="2" spans="1:3" ht="12.75">
      <c r="A2" s="722" t="s">
        <v>1334</v>
      </c>
      <c r="B2" s="723"/>
      <c r="C2" s="723"/>
    </row>
    <row r="3" spans="1:3" ht="12.75">
      <c r="A3" s="721"/>
      <c r="B3" s="721"/>
      <c r="C3" s="721"/>
    </row>
    <row r="4" spans="1:3" ht="12.75">
      <c r="A4" s="725" t="s">
        <v>1134</v>
      </c>
      <c r="B4" s="725"/>
      <c r="C4" s="725"/>
    </row>
    <row r="5" spans="1:3" ht="12.75">
      <c r="A5" s="330">
        <v>1013577229</v>
      </c>
      <c r="B5" s="331" t="s">
        <v>1142</v>
      </c>
      <c r="C5" s="330">
        <v>97852768</v>
      </c>
    </row>
    <row r="6" spans="1:3" ht="12.75">
      <c r="A6" s="330">
        <v>15173300</v>
      </c>
      <c r="B6" s="331" t="s">
        <v>1079</v>
      </c>
      <c r="C6" s="330">
        <v>27697623</v>
      </c>
    </row>
    <row r="7" spans="1:3" ht="12.75">
      <c r="A7" s="330">
        <v>19223149</v>
      </c>
      <c r="B7" s="331" t="s">
        <v>1135</v>
      </c>
      <c r="C7" s="330">
        <v>77065591</v>
      </c>
    </row>
    <row r="8" spans="1:3" ht="12.75">
      <c r="A8" s="330">
        <v>19452353</v>
      </c>
      <c r="B8" s="331" t="s">
        <v>1085</v>
      </c>
      <c r="C8" s="330">
        <v>107956372</v>
      </c>
    </row>
    <row r="9" spans="1:3" ht="12.75">
      <c r="A9" s="330">
        <v>23489281</v>
      </c>
      <c r="B9" s="331" t="s">
        <v>1065</v>
      </c>
      <c r="C9" s="330">
        <v>23648682</v>
      </c>
    </row>
    <row r="10" spans="1:3" ht="12.75">
      <c r="A10" s="330">
        <v>24726850</v>
      </c>
      <c r="B10" s="331" t="s">
        <v>1277</v>
      </c>
      <c r="C10" s="330">
        <v>105290874</v>
      </c>
    </row>
    <row r="11" spans="1:3" ht="12.75">
      <c r="A11" s="362">
        <v>3022788</v>
      </c>
      <c r="B11" s="363" t="s">
        <v>1060</v>
      </c>
      <c r="C11" s="362">
        <v>11743470</v>
      </c>
    </row>
    <row r="12" spans="1:3" ht="12.75">
      <c r="A12" s="362">
        <v>39703824</v>
      </c>
      <c r="B12" s="363" t="s">
        <v>1067</v>
      </c>
      <c r="C12" s="362">
        <v>116823773</v>
      </c>
    </row>
    <row r="13" spans="1:3" ht="12.75">
      <c r="A13" s="362">
        <v>41686626</v>
      </c>
      <c r="B13" s="363" t="s">
        <v>1076</v>
      </c>
      <c r="C13" s="362">
        <v>67820617</v>
      </c>
    </row>
    <row r="14" spans="1:3" ht="12.75">
      <c r="A14" s="330">
        <v>51729171</v>
      </c>
      <c r="B14" s="331" t="s">
        <v>1078</v>
      </c>
      <c r="C14" s="330">
        <v>123132676</v>
      </c>
    </row>
    <row r="15" spans="1:3" ht="12.75">
      <c r="A15" s="330">
        <v>51896966</v>
      </c>
      <c r="B15" s="331" t="s">
        <v>1136</v>
      </c>
      <c r="C15" s="330">
        <v>74528470</v>
      </c>
    </row>
    <row r="16" spans="1:3" ht="12.75">
      <c r="A16" s="330">
        <v>51920570</v>
      </c>
      <c r="B16" s="331" t="s">
        <v>1068</v>
      </c>
      <c r="C16" s="330">
        <v>27498505</v>
      </c>
    </row>
    <row r="17" spans="1:3" ht="12.75">
      <c r="A17" s="330">
        <v>52226275</v>
      </c>
      <c r="B17" s="331" t="s">
        <v>1137</v>
      </c>
      <c r="C17" s="330">
        <v>26578953</v>
      </c>
    </row>
    <row r="18" spans="1:3" ht="12.75">
      <c r="A18" s="330">
        <v>52269451</v>
      </c>
      <c r="B18" s="331" t="s">
        <v>1138</v>
      </c>
      <c r="C18" s="330">
        <v>28826563</v>
      </c>
    </row>
    <row r="19" spans="1:3" ht="12.75">
      <c r="A19" s="330">
        <v>52634794</v>
      </c>
      <c r="B19" s="331" t="s">
        <v>1091</v>
      </c>
      <c r="C19" s="330">
        <v>10390647</v>
      </c>
    </row>
    <row r="20" spans="1:3" ht="12.75">
      <c r="A20" s="330">
        <v>52887518</v>
      </c>
      <c r="B20" s="331" t="s">
        <v>1169</v>
      </c>
      <c r="C20" s="330">
        <v>144444088</v>
      </c>
    </row>
    <row r="21" spans="1:3" ht="12.75">
      <c r="A21" s="330">
        <v>79303313</v>
      </c>
      <c r="B21" s="331" t="s">
        <v>1139</v>
      </c>
      <c r="C21" s="330">
        <v>100927408</v>
      </c>
    </row>
    <row r="22" spans="1:3" ht="12.75">
      <c r="A22" s="330">
        <v>79613918</v>
      </c>
      <c r="B22" s="331" t="s">
        <v>1084</v>
      </c>
      <c r="C22" s="330">
        <v>90098921</v>
      </c>
    </row>
    <row r="23" spans="1:3" ht="12.75">
      <c r="A23" s="330">
        <v>79956130</v>
      </c>
      <c r="B23" s="331" t="s">
        <v>1088</v>
      </c>
      <c r="C23" s="330">
        <v>85959885</v>
      </c>
    </row>
    <row r="24" spans="1:3" ht="12.75">
      <c r="A24" s="726" t="s">
        <v>1140</v>
      </c>
      <c r="B24" s="726"/>
      <c r="C24" s="332">
        <f>SUM(C6:C23)</f>
        <v>1250433118</v>
      </c>
    </row>
    <row r="25" spans="1:3" ht="12.75">
      <c r="A25" s="335"/>
      <c r="B25" s="335"/>
      <c r="C25" s="336"/>
    </row>
    <row r="26" spans="1:3" ht="12.75">
      <c r="A26" s="333"/>
      <c r="B26" s="334"/>
      <c r="C26" s="333"/>
    </row>
    <row r="27" spans="1:3" ht="12.75">
      <c r="A27" s="729" t="s">
        <v>1141</v>
      </c>
      <c r="B27" s="743"/>
      <c r="C27" s="730"/>
    </row>
    <row r="28" spans="1:3" ht="12.75">
      <c r="A28" s="330">
        <v>1013577229</v>
      </c>
      <c r="B28" s="331" t="s">
        <v>1142</v>
      </c>
      <c r="C28" s="330">
        <v>294935</v>
      </c>
    </row>
    <row r="29" spans="1:3" ht="12" customHeight="1">
      <c r="A29" s="330">
        <v>1110491840</v>
      </c>
      <c r="B29" s="331" t="s">
        <v>1143</v>
      </c>
      <c r="C29" s="330">
        <v>7598718</v>
      </c>
    </row>
    <row r="30" spans="1:3" ht="12.75">
      <c r="A30" s="330">
        <v>13847430</v>
      </c>
      <c r="B30" s="331" t="s">
        <v>1144</v>
      </c>
      <c r="C30" s="330">
        <v>2778132</v>
      </c>
    </row>
    <row r="31" spans="1:3" ht="12.75">
      <c r="A31" s="330">
        <v>15173300</v>
      </c>
      <c r="B31" s="331" t="s">
        <v>1079</v>
      </c>
      <c r="C31" s="330">
        <v>446710</v>
      </c>
    </row>
    <row r="32" spans="1:3" ht="12.75">
      <c r="A32" s="330">
        <v>19274372</v>
      </c>
      <c r="B32" s="331" t="s">
        <v>1063</v>
      </c>
      <c r="C32" s="330">
        <v>13743304</v>
      </c>
    </row>
    <row r="33" spans="1:3" ht="12.75">
      <c r="A33" s="330">
        <v>19397851</v>
      </c>
      <c r="B33" s="331" t="s">
        <v>1064</v>
      </c>
      <c r="C33" s="330">
        <v>482946</v>
      </c>
    </row>
    <row r="34" spans="1:3" ht="12.75">
      <c r="A34" s="330">
        <v>21075594</v>
      </c>
      <c r="B34" s="331" t="s">
        <v>1081</v>
      </c>
      <c r="C34" s="330">
        <v>196572</v>
      </c>
    </row>
    <row r="35" spans="1:3" ht="12.75">
      <c r="A35" s="330">
        <v>23489281</v>
      </c>
      <c r="B35" s="331" t="s">
        <v>1065</v>
      </c>
      <c r="C35" s="330">
        <v>8672653</v>
      </c>
    </row>
    <row r="36" spans="1:3" ht="12.75">
      <c r="A36" s="330">
        <v>3022788</v>
      </c>
      <c r="B36" s="331" t="s">
        <v>1060</v>
      </c>
      <c r="C36" s="330">
        <v>11792708</v>
      </c>
    </row>
    <row r="37" spans="1:3" ht="12.75">
      <c r="A37" s="330">
        <v>3063824</v>
      </c>
      <c r="B37" s="331" t="s">
        <v>1061</v>
      </c>
      <c r="C37" s="330">
        <v>12827085</v>
      </c>
    </row>
    <row r="38" spans="1:3" ht="12.75">
      <c r="A38" s="330">
        <v>35336753</v>
      </c>
      <c r="B38" s="331" t="s">
        <v>1087</v>
      </c>
      <c r="C38" s="330">
        <v>9369544</v>
      </c>
    </row>
    <row r="39" spans="1:3" ht="12.75">
      <c r="A39" s="330">
        <v>39790883</v>
      </c>
      <c r="B39" s="331" t="s">
        <v>1145</v>
      </c>
      <c r="C39" s="330">
        <v>7598718</v>
      </c>
    </row>
    <row r="40" spans="1:3" ht="12.75">
      <c r="A40" s="330">
        <v>40366018</v>
      </c>
      <c r="B40" s="331" t="s">
        <v>1082</v>
      </c>
      <c r="C40" s="330">
        <v>7734338</v>
      </c>
    </row>
    <row r="41" spans="1:3" ht="12.75">
      <c r="A41" s="330">
        <v>51920570</v>
      </c>
      <c r="B41" s="331" t="s">
        <v>1068</v>
      </c>
      <c r="C41" s="330">
        <v>23146788</v>
      </c>
    </row>
    <row r="42" spans="1:3" ht="12.75">
      <c r="A42" s="330">
        <v>52226275</v>
      </c>
      <c r="B42" s="331" t="s">
        <v>1137</v>
      </c>
      <c r="C42" s="330">
        <v>12610251</v>
      </c>
    </row>
    <row r="43" spans="1:3" ht="12.75">
      <c r="A43" s="330">
        <v>52269451</v>
      </c>
      <c r="B43" s="331" t="s">
        <v>1138</v>
      </c>
      <c r="C43" s="330">
        <v>13448484</v>
      </c>
    </row>
    <row r="44" spans="1:3" ht="12.75" customHeight="1">
      <c r="A44" s="330">
        <v>52634794</v>
      </c>
      <c r="B44" s="331" t="s">
        <v>1091</v>
      </c>
      <c r="C44" s="330">
        <v>9438870</v>
      </c>
    </row>
    <row r="45" spans="1:3" ht="12.75">
      <c r="A45" s="330">
        <v>52807409</v>
      </c>
      <c r="B45" s="331" t="s">
        <v>1090</v>
      </c>
      <c r="C45" s="330">
        <v>601177</v>
      </c>
    </row>
    <row r="46" spans="1:3" ht="12.75">
      <c r="A46" s="330">
        <v>79002453</v>
      </c>
      <c r="B46" s="331" t="s">
        <v>1077</v>
      </c>
      <c r="C46" s="330">
        <v>426219</v>
      </c>
    </row>
    <row r="47" spans="1:3" ht="12.75">
      <c r="A47" s="330">
        <v>79360314</v>
      </c>
      <c r="B47" s="331" t="s">
        <v>1070</v>
      </c>
      <c r="C47" s="330">
        <v>12031687</v>
      </c>
    </row>
    <row r="48" spans="1:3" ht="12.75">
      <c r="A48" s="330">
        <v>79430347</v>
      </c>
      <c r="B48" s="331" t="s">
        <v>1080</v>
      </c>
      <c r="C48" s="330">
        <v>9574483</v>
      </c>
    </row>
    <row r="49" spans="1:3" ht="12.75">
      <c r="A49" s="330">
        <v>79613918</v>
      </c>
      <c r="B49" s="331" t="s">
        <v>1084</v>
      </c>
      <c r="C49" s="330">
        <v>12723523</v>
      </c>
    </row>
    <row r="50" spans="1:3" ht="12.75">
      <c r="A50" s="330">
        <v>79956130</v>
      </c>
      <c r="B50" s="331" t="s">
        <v>1088</v>
      </c>
      <c r="C50" s="330">
        <v>8245984</v>
      </c>
    </row>
    <row r="51" spans="1:3" ht="12.75">
      <c r="A51" s="330">
        <v>91436018</v>
      </c>
      <c r="B51" s="331" t="s">
        <v>1147</v>
      </c>
      <c r="C51" s="330">
        <v>13448484</v>
      </c>
    </row>
    <row r="52" spans="1:3" ht="12.75">
      <c r="A52" s="726" t="s">
        <v>1148</v>
      </c>
      <c r="B52" s="726"/>
      <c r="C52" s="332">
        <f>SUM(C28:C51)</f>
        <v>199232313</v>
      </c>
    </row>
    <row r="53" spans="1:3" ht="12.75">
      <c r="A53" s="333"/>
      <c r="B53" s="334"/>
      <c r="C53" s="333"/>
    </row>
    <row r="54" spans="1:3" ht="12.75">
      <c r="A54" s="725" t="s">
        <v>1149</v>
      </c>
      <c r="B54" s="725"/>
      <c r="C54" s="725"/>
    </row>
    <row r="55" spans="1:3" ht="12.75">
      <c r="A55" s="330">
        <v>11298753</v>
      </c>
      <c r="B55" s="331" t="s">
        <v>1150</v>
      </c>
      <c r="C55" s="330">
        <v>24108410</v>
      </c>
    </row>
    <row r="56" spans="1:3" ht="12.75">
      <c r="A56" s="330">
        <v>12535479</v>
      </c>
      <c r="B56" s="331" t="s">
        <v>1071</v>
      </c>
      <c r="C56" s="330">
        <v>7289261</v>
      </c>
    </row>
    <row r="57" spans="1:3" ht="12.75">
      <c r="A57" s="330">
        <v>13827548</v>
      </c>
      <c r="B57" s="331" t="s">
        <v>1151</v>
      </c>
      <c r="C57" s="330">
        <v>3486609</v>
      </c>
    </row>
    <row r="58" spans="1:3" ht="12.75">
      <c r="A58" s="330">
        <v>19099976</v>
      </c>
      <c r="B58" s="331" t="s">
        <v>1072</v>
      </c>
      <c r="C58" s="330">
        <v>13197709</v>
      </c>
    </row>
    <row r="59" spans="1:3" ht="12.75">
      <c r="A59" s="330">
        <v>19261016</v>
      </c>
      <c r="B59" s="331" t="s">
        <v>1092</v>
      </c>
      <c r="C59" s="330">
        <v>37629777</v>
      </c>
    </row>
    <row r="60" spans="1:3" ht="12.75">
      <c r="A60" s="330">
        <v>23551569</v>
      </c>
      <c r="B60" s="331" t="s">
        <v>1152</v>
      </c>
      <c r="C60" s="330">
        <v>12903624</v>
      </c>
    </row>
    <row r="61" spans="1:3" ht="12.75">
      <c r="A61" s="330">
        <v>32533947</v>
      </c>
      <c r="B61" s="331" t="s">
        <v>1073</v>
      </c>
      <c r="C61" s="330">
        <v>27091222</v>
      </c>
    </row>
    <row r="62" spans="1:3" ht="12.75">
      <c r="A62" s="330">
        <v>41433705</v>
      </c>
      <c r="B62" s="331" t="s">
        <v>1278</v>
      </c>
      <c r="C62" s="330">
        <v>4228714</v>
      </c>
    </row>
    <row r="63" spans="1:3" ht="12.75">
      <c r="A63" s="330">
        <v>41575185</v>
      </c>
      <c r="B63" s="331" t="s">
        <v>1074</v>
      </c>
      <c r="C63" s="330">
        <v>966277</v>
      </c>
    </row>
    <row r="64" spans="1:3" ht="12.75">
      <c r="A64" s="330">
        <v>41766473</v>
      </c>
      <c r="B64" s="331" t="s">
        <v>1075</v>
      </c>
      <c r="C64" s="330">
        <v>13325097</v>
      </c>
    </row>
    <row r="65" spans="1:3" ht="12.75">
      <c r="A65" s="330">
        <v>51794617</v>
      </c>
      <c r="B65" s="331" t="s">
        <v>1154</v>
      </c>
      <c r="C65" s="330">
        <v>1951662</v>
      </c>
    </row>
    <row r="66" spans="1:3" ht="12.75">
      <c r="A66" s="330">
        <v>51924286</v>
      </c>
      <c r="B66" s="331" t="s">
        <v>1155</v>
      </c>
      <c r="C66" s="330">
        <v>7935398</v>
      </c>
    </row>
    <row r="67" spans="1:3" ht="12.75">
      <c r="A67" s="330">
        <v>79102557</v>
      </c>
      <c r="B67" s="331" t="s">
        <v>1156</v>
      </c>
      <c r="C67" s="330">
        <v>647320</v>
      </c>
    </row>
    <row r="68" spans="1:3" ht="12.75">
      <c r="A68" s="330">
        <v>80765522</v>
      </c>
      <c r="B68" s="331" t="s">
        <v>1157</v>
      </c>
      <c r="C68" s="330">
        <v>50220711</v>
      </c>
    </row>
    <row r="69" spans="1:3" ht="12.75">
      <c r="A69" s="727" t="s">
        <v>1158</v>
      </c>
      <c r="B69" s="728"/>
      <c r="C69" s="332">
        <f>SUM(C55:C68)</f>
        <v>204981791</v>
      </c>
    </row>
    <row r="70" spans="1:3" ht="12.75">
      <c r="A70" s="335"/>
      <c r="B70" s="335"/>
      <c r="C70" s="336"/>
    </row>
    <row r="71" spans="1:3" ht="12.75">
      <c r="A71" s="726" t="s">
        <v>1159</v>
      </c>
      <c r="B71" s="726"/>
      <c r="C71" s="726"/>
    </row>
    <row r="72" spans="1:3" ht="12.75">
      <c r="A72" s="330">
        <v>23489281</v>
      </c>
      <c r="B72" s="331" t="s">
        <v>1065</v>
      </c>
      <c r="C72" s="330">
        <v>3809957</v>
      </c>
    </row>
    <row r="73" spans="1:3" ht="12.75">
      <c r="A73" s="729" t="s">
        <v>1160</v>
      </c>
      <c r="B73" s="730"/>
      <c r="C73" s="332">
        <f>C72</f>
        <v>3809957</v>
      </c>
    </row>
    <row r="74" spans="1:3" ht="12.75">
      <c r="A74" s="354"/>
      <c r="B74" s="354"/>
      <c r="C74" s="336"/>
    </row>
    <row r="75" spans="1:3" ht="12.75">
      <c r="A75" s="725" t="s">
        <v>1279</v>
      </c>
      <c r="B75" s="725"/>
      <c r="C75" s="725"/>
    </row>
    <row r="76" spans="1:3" ht="12.75">
      <c r="A76" s="330">
        <v>11298753</v>
      </c>
      <c r="B76" s="331" t="s">
        <v>1150</v>
      </c>
      <c r="C76" s="330">
        <v>20664355</v>
      </c>
    </row>
    <row r="77" spans="1:3" ht="12.75">
      <c r="A77" s="330">
        <v>12535479</v>
      </c>
      <c r="B77" s="331" t="s">
        <v>1071</v>
      </c>
      <c r="C77" s="330">
        <v>20950328</v>
      </c>
    </row>
    <row r="78" spans="1:3" ht="12.75">
      <c r="A78" s="330">
        <v>13827548</v>
      </c>
      <c r="B78" s="331" t="s">
        <v>1151</v>
      </c>
      <c r="C78" s="330">
        <v>9260122</v>
      </c>
    </row>
    <row r="79" spans="1:3" ht="12.75">
      <c r="A79" s="330">
        <v>19099976</v>
      </c>
      <c r="B79" s="331" t="s">
        <v>1072</v>
      </c>
      <c r="C79" s="330">
        <v>39950184</v>
      </c>
    </row>
    <row r="80" spans="1:3" ht="12.75">
      <c r="A80" s="330">
        <v>23551569</v>
      </c>
      <c r="B80" s="331" t="s">
        <v>1152</v>
      </c>
      <c r="C80" s="330">
        <v>30830202</v>
      </c>
    </row>
    <row r="81" spans="1:3" ht="12.75">
      <c r="A81" s="330">
        <v>2971377</v>
      </c>
      <c r="B81" s="331" t="s">
        <v>1153</v>
      </c>
      <c r="C81" s="330">
        <v>22547702</v>
      </c>
    </row>
    <row r="82" spans="1:3" ht="12.75">
      <c r="A82" s="330">
        <v>32533947</v>
      </c>
      <c r="B82" s="331" t="s">
        <v>1073</v>
      </c>
      <c r="C82" s="330">
        <v>29985242</v>
      </c>
    </row>
    <row r="83" spans="1:3" ht="12.75">
      <c r="A83" s="330">
        <v>41433705</v>
      </c>
      <c r="B83" s="331" t="s">
        <v>1278</v>
      </c>
      <c r="C83" s="330">
        <v>811176</v>
      </c>
    </row>
    <row r="84" spans="1:3" ht="12.75">
      <c r="A84" s="330">
        <v>41575185</v>
      </c>
      <c r="B84" s="331" t="s">
        <v>1074</v>
      </c>
      <c r="C84" s="330">
        <v>792825</v>
      </c>
    </row>
    <row r="85" spans="1:3" ht="12.75">
      <c r="A85" s="330">
        <v>41766473</v>
      </c>
      <c r="B85" s="331" t="s">
        <v>1075</v>
      </c>
      <c r="C85" s="330">
        <v>31778960</v>
      </c>
    </row>
    <row r="86" spans="1:3" ht="12.75">
      <c r="A86" s="330">
        <v>51794617</v>
      </c>
      <c r="B86" s="331" t="s">
        <v>1154</v>
      </c>
      <c r="C86" s="330">
        <v>1744984</v>
      </c>
    </row>
    <row r="87" spans="1:3" ht="12.75">
      <c r="A87" s="330">
        <v>79102557</v>
      </c>
      <c r="B87" s="331" t="s">
        <v>1156</v>
      </c>
      <c r="C87" s="330">
        <v>2606150</v>
      </c>
    </row>
    <row r="88" spans="1:3" ht="12.75">
      <c r="A88" s="727" t="s">
        <v>1158</v>
      </c>
      <c r="B88" s="728"/>
      <c r="C88" s="332">
        <f>SUM(C76:C87)</f>
        <v>211922230</v>
      </c>
    </row>
    <row r="89" spans="1:3" ht="12.75">
      <c r="A89" s="354"/>
      <c r="B89" s="354"/>
      <c r="C89" s="336"/>
    </row>
    <row r="90" spans="1:3" ht="12.75">
      <c r="A90" s="729" t="s">
        <v>1335</v>
      </c>
      <c r="B90" s="730"/>
      <c r="C90" s="332">
        <f>C24+C52+C69+C88</f>
        <v>1866569452</v>
      </c>
    </row>
    <row r="91" spans="1:3" ht="12.75">
      <c r="A91" s="334"/>
      <c r="B91" s="334"/>
      <c r="C91" s="333"/>
    </row>
    <row r="92" spans="1:3" ht="12.75">
      <c r="A92" s="334"/>
      <c r="B92" s="334"/>
      <c r="C92" s="333"/>
    </row>
    <row r="93" spans="1:3" ht="12.75">
      <c r="A93" s="334"/>
      <c r="B93" s="334"/>
      <c r="C93" s="333"/>
    </row>
  </sheetData>
  <sheetProtection/>
  <mergeCells count="14">
    <mergeCell ref="A90:B90"/>
    <mergeCell ref="A27:C27"/>
    <mergeCell ref="A52:B52"/>
    <mergeCell ref="A54:C54"/>
    <mergeCell ref="A69:B69"/>
    <mergeCell ref="A71:C71"/>
    <mergeCell ref="A73:B73"/>
    <mergeCell ref="A88:B88"/>
    <mergeCell ref="A1:C1"/>
    <mergeCell ref="A4:C4"/>
    <mergeCell ref="A3:C3"/>
    <mergeCell ref="A2:C2"/>
    <mergeCell ref="A24:B24"/>
    <mergeCell ref="A75:C75"/>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pane ySplit="3" topLeftCell="A10" activePane="bottomLeft" state="frozen"/>
      <selection pane="topLeft" activeCell="A1" sqref="A1"/>
      <selection pane="bottomLeft" activeCell="A1" sqref="A1"/>
    </sheetView>
  </sheetViews>
  <sheetFormatPr defaultColWidth="11.421875" defaultRowHeight="12.75"/>
  <cols>
    <col min="1" max="1" width="125.28125" style="146" customWidth="1"/>
    <col min="2" max="16384" width="11.421875" style="146" customWidth="1"/>
  </cols>
  <sheetData>
    <row r="1" ht="12.75">
      <c r="A1" s="141" t="s">
        <v>773</v>
      </c>
    </row>
    <row r="2" ht="12.75">
      <c r="A2" s="141"/>
    </row>
    <row r="3" ht="20.25" customHeight="1">
      <c r="A3" s="141" t="s">
        <v>352</v>
      </c>
    </row>
    <row r="4" ht="20.25" customHeight="1">
      <c r="A4" s="141"/>
    </row>
    <row r="5" ht="63" customHeight="1">
      <c r="A5" s="146" t="s">
        <v>351</v>
      </c>
    </row>
    <row r="7" ht="50.25" customHeight="1">
      <c r="A7" s="147" t="s">
        <v>350</v>
      </c>
    </row>
    <row r="8" ht="12.75">
      <c r="A8" s="147"/>
    </row>
    <row r="9" ht="50.25" customHeight="1">
      <c r="A9" s="147" t="s">
        <v>669</v>
      </c>
    </row>
    <row r="10" ht="12.75">
      <c r="A10" s="147"/>
    </row>
    <row r="11" ht="12.75">
      <c r="A11" s="147" t="s">
        <v>670</v>
      </c>
    </row>
    <row r="12" ht="12.75">
      <c r="A12" s="147"/>
    </row>
    <row r="13" ht="52.5" customHeight="1">
      <c r="A13" s="147" t="s">
        <v>671</v>
      </c>
    </row>
    <row r="14" ht="12.75">
      <c r="A14" s="147"/>
    </row>
    <row r="15" ht="38.25" customHeight="1">
      <c r="A15" s="147" t="s">
        <v>672</v>
      </c>
    </row>
    <row r="16" ht="12.75">
      <c r="A16" s="147"/>
    </row>
    <row r="17" ht="51" customHeight="1">
      <c r="A17" s="147" t="s">
        <v>673</v>
      </c>
    </row>
    <row r="19" ht="12.75">
      <c r="A19" s="147" t="s">
        <v>674</v>
      </c>
    </row>
    <row r="21" ht="25.5" customHeight="1">
      <c r="A21" s="146" t="s">
        <v>349</v>
      </c>
    </row>
    <row r="27" ht="12.75">
      <c r="A27" s="212" t="s">
        <v>808</v>
      </c>
    </row>
    <row r="28" ht="12.75">
      <c r="A28" s="213" t="s">
        <v>348</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11.421875" defaultRowHeight="12.75"/>
  <cols>
    <col min="1" max="1" width="101.28125" style="1" customWidth="1"/>
    <col min="2" max="16384" width="11.421875" style="1" customWidth="1"/>
  </cols>
  <sheetData>
    <row r="1" ht="12.75">
      <c r="A1" s="165" t="s">
        <v>772</v>
      </c>
    </row>
    <row r="2" ht="12.75">
      <c r="A2" s="137"/>
    </row>
    <row r="3" ht="12.75">
      <c r="A3" s="165" t="s">
        <v>353</v>
      </c>
    </row>
    <row r="4" ht="12.75">
      <c r="A4" s="165"/>
    </row>
    <row r="5" ht="12.75">
      <c r="A5" s="166" t="s">
        <v>354</v>
      </c>
    </row>
    <row r="6" ht="12.75">
      <c r="A6" s="166"/>
    </row>
    <row r="7" ht="12.75">
      <c r="A7" s="166" t="s">
        <v>355</v>
      </c>
    </row>
    <row r="8" ht="12.75">
      <c r="A8" s="166"/>
    </row>
    <row r="9" ht="51">
      <c r="A9" s="167" t="s">
        <v>356</v>
      </c>
    </row>
    <row r="10" ht="25.5">
      <c r="A10" s="167" t="s">
        <v>357</v>
      </c>
    </row>
    <row r="11" ht="12.75">
      <c r="A11" s="167"/>
    </row>
    <row r="12" ht="12.75">
      <c r="A12" s="167" t="s">
        <v>358</v>
      </c>
    </row>
    <row r="13" ht="11.25" customHeight="1">
      <c r="A13" s="167"/>
    </row>
    <row r="19" ht="12.75">
      <c r="A19" s="168" t="s">
        <v>239</v>
      </c>
    </row>
    <row r="20" ht="12.75">
      <c r="A20" s="168" t="s">
        <v>240</v>
      </c>
    </row>
    <row r="21" ht="12.75">
      <c r="A21" s="168" t="s">
        <v>241</v>
      </c>
    </row>
    <row r="22" ht="12.75">
      <c r="A22" s="168" t="s">
        <v>242</v>
      </c>
    </row>
    <row r="23" ht="12.75">
      <c r="A23" s="168" t="s">
        <v>243</v>
      </c>
    </row>
    <row r="24" ht="12.75">
      <c r="A24" s="168" t="s">
        <v>244</v>
      </c>
    </row>
    <row r="25" ht="12.75">
      <c r="A25" s="168" t="s">
        <v>245</v>
      </c>
    </row>
    <row r="26" ht="12.75">
      <c r="A26" s="168" t="s">
        <v>246</v>
      </c>
    </row>
    <row r="27" ht="12.75">
      <c r="A27" s="168" t="s">
        <v>247</v>
      </c>
    </row>
  </sheetData>
  <sheetProtection/>
  <printOptions/>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F16" sqref="F16"/>
    </sheetView>
  </sheetViews>
  <sheetFormatPr defaultColWidth="11.421875" defaultRowHeight="12.75"/>
  <cols>
    <col min="1" max="1" width="38.28125" style="34" customWidth="1"/>
    <col min="2" max="2" width="14.57421875" style="34" customWidth="1"/>
    <col min="3" max="3" width="10.57421875" style="34" customWidth="1"/>
    <col min="4" max="6" width="14.57421875" style="34" customWidth="1"/>
    <col min="7" max="7" width="13.140625" style="34" customWidth="1"/>
    <col min="8" max="16384" width="11.421875" style="34" customWidth="1"/>
  </cols>
  <sheetData>
    <row r="1" spans="1:7" ht="12.75">
      <c r="A1" s="371" t="s">
        <v>359</v>
      </c>
      <c r="B1" s="371"/>
      <c r="C1" s="371"/>
      <c r="D1" s="371"/>
      <c r="E1" s="371"/>
      <c r="F1" s="371"/>
      <c r="G1" s="371"/>
    </row>
    <row r="2" spans="1:7" ht="12.75">
      <c r="A2" s="371" t="s">
        <v>248</v>
      </c>
      <c r="B2" s="371"/>
      <c r="C2" s="371"/>
      <c r="D2" s="371"/>
      <c r="E2" s="371"/>
      <c r="F2" s="371"/>
      <c r="G2" s="371"/>
    </row>
    <row r="3" ht="13.5" thickBot="1"/>
    <row r="4" spans="1:7" s="37" customFormat="1" ht="25.5" customHeight="1" thickBot="1">
      <c r="A4" s="35" t="s">
        <v>249</v>
      </c>
      <c r="B4" s="36" t="s">
        <v>72</v>
      </c>
      <c r="C4" s="36" t="s">
        <v>250</v>
      </c>
      <c r="D4" s="36" t="s">
        <v>202</v>
      </c>
      <c r="E4" s="36" t="s">
        <v>251</v>
      </c>
      <c r="F4" s="36" t="s">
        <v>203</v>
      </c>
      <c r="G4" s="194" t="s">
        <v>252</v>
      </c>
    </row>
    <row r="5" spans="1:7" ht="18.75" customHeight="1">
      <c r="A5" s="195" t="s">
        <v>472</v>
      </c>
      <c r="B5" s="196" t="s">
        <v>212</v>
      </c>
      <c r="C5" s="197"/>
      <c r="D5" s="197"/>
      <c r="E5" s="197"/>
      <c r="F5" s="197"/>
      <c r="G5" s="198"/>
    </row>
    <row r="6" spans="1:7" ht="18.75" customHeight="1">
      <c r="A6" s="188" t="s">
        <v>767</v>
      </c>
      <c r="B6" s="193"/>
      <c r="C6" s="38"/>
      <c r="D6" s="38"/>
      <c r="E6" s="38"/>
      <c r="F6" s="38"/>
      <c r="G6" s="39"/>
    </row>
    <row r="7" spans="1:7" ht="18.75" customHeight="1">
      <c r="A7" s="188" t="str">
        <f>+'Anexo 3 - REL AUTOS'!A4:L4</f>
        <v>AUTOMOVILES</v>
      </c>
      <c r="B7" s="190" t="s">
        <v>212</v>
      </c>
      <c r="C7" s="38"/>
      <c r="D7" s="38"/>
      <c r="E7" s="38"/>
      <c r="F7" s="38"/>
      <c r="G7" s="39"/>
    </row>
    <row r="8" spans="1:7" ht="18.75" customHeight="1">
      <c r="A8" s="188" t="s">
        <v>794</v>
      </c>
      <c r="B8" s="190" t="s">
        <v>212</v>
      </c>
      <c r="C8" s="38"/>
      <c r="D8" s="38"/>
      <c r="E8" s="38"/>
      <c r="F8" s="38"/>
      <c r="G8" s="39"/>
    </row>
    <row r="9" spans="1:7" ht="18.75" customHeight="1">
      <c r="A9" s="188" t="s">
        <v>795</v>
      </c>
      <c r="B9" s="190" t="s">
        <v>212</v>
      </c>
      <c r="C9" s="38"/>
      <c r="D9" s="38"/>
      <c r="E9" s="38"/>
      <c r="F9" s="38"/>
      <c r="G9" s="39"/>
    </row>
    <row r="10" spans="1:7" ht="18.75" customHeight="1">
      <c r="A10" s="188" t="s">
        <v>796</v>
      </c>
      <c r="B10" s="190" t="s">
        <v>212</v>
      </c>
      <c r="C10" s="38"/>
      <c r="D10" s="38"/>
      <c r="E10" s="38"/>
      <c r="F10" s="38"/>
      <c r="G10" s="39"/>
    </row>
    <row r="11" spans="1:7" ht="18.75" customHeight="1">
      <c r="A11" s="188" t="s">
        <v>797</v>
      </c>
      <c r="B11" s="190" t="s">
        <v>212</v>
      </c>
      <c r="C11" s="38"/>
      <c r="D11" s="38"/>
      <c r="E11" s="38"/>
      <c r="F11" s="38"/>
      <c r="G11" s="39"/>
    </row>
    <row r="12" spans="1:7" ht="18.75" customHeight="1">
      <c r="A12" s="188" t="s">
        <v>798</v>
      </c>
      <c r="B12" s="190" t="s">
        <v>212</v>
      </c>
      <c r="C12" s="38"/>
      <c r="D12" s="38"/>
      <c r="E12" s="38"/>
      <c r="F12" s="38"/>
      <c r="G12" s="39"/>
    </row>
    <row r="13" spans="1:7" ht="18.75" customHeight="1">
      <c r="A13" s="188" t="s">
        <v>1126</v>
      </c>
      <c r="B13" s="190" t="s">
        <v>212</v>
      </c>
      <c r="C13" s="38"/>
      <c r="D13" s="38"/>
      <c r="E13" s="38"/>
      <c r="F13" s="38"/>
      <c r="G13" s="39"/>
    </row>
    <row r="14" spans="1:7" ht="18.75" customHeight="1" thickBot="1">
      <c r="A14" s="189" t="s">
        <v>791</v>
      </c>
      <c r="B14" s="199" t="s">
        <v>646</v>
      </c>
      <c r="C14" s="38"/>
      <c r="D14" s="38"/>
      <c r="E14" s="38"/>
      <c r="F14" s="38"/>
      <c r="G14" s="39"/>
    </row>
    <row r="15" spans="1:7" ht="18.75" customHeight="1">
      <c r="A15" s="188" t="s">
        <v>1127</v>
      </c>
      <c r="B15" s="190" t="s">
        <v>212</v>
      </c>
      <c r="C15" s="38"/>
      <c r="D15" s="38"/>
      <c r="E15" s="38"/>
      <c r="F15" s="38"/>
      <c r="G15" s="39"/>
    </row>
    <row r="16" spans="1:7" ht="18.75" customHeight="1">
      <c r="A16" s="188" t="s">
        <v>1128</v>
      </c>
      <c r="B16" s="190" t="s">
        <v>212</v>
      </c>
      <c r="C16" s="38"/>
      <c r="D16" s="38"/>
      <c r="E16" s="38"/>
      <c r="F16" s="38"/>
      <c r="G16" s="39"/>
    </row>
    <row r="19" spans="1:7" ht="25.5" customHeight="1">
      <c r="A19" s="369" t="s">
        <v>360</v>
      </c>
      <c r="B19" s="369"/>
      <c r="C19" s="369"/>
      <c r="D19" s="369"/>
      <c r="E19" s="369"/>
      <c r="F19" s="369"/>
      <c r="G19" s="369"/>
    </row>
    <row r="22" spans="1:7" ht="12.75">
      <c r="A22" s="371" t="s">
        <v>253</v>
      </c>
      <c r="B22" s="371"/>
      <c r="C22" s="371"/>
      <c r="D22" s="371"/>
      <c r="E22" s="371"/>
      <c r="F22" s="371"/>
      <c r="G22" s="371"/>
    </row>
    <row r="23" spans="1:7" ht="12.75">
      <c r="A23" s="371" t="s">
        <v>254</v>
      </c>
      <c r="B23" s="371"/>
      <c r="C23" s="371"/>
      <c r="D23" s="371"/>
      <c r="E23" s="371"/>
      <c r="F23" s="371"/>
      <c r="G23" s="371"/>
    </row>
    <row r="24" ht="12.75">
      <c r="A24" s="40"/>
    </row>
    <row r="25" ht="12.75">
      <c r="A25" s="40"/>
    </row>
    <row r="26" ht="12.75">
      <c r="A26" s="40"/>
    </row>
    <row r="27" spans="1:7" ht="12.75">
      <c r="A27" s="372" t="s">
        <v>255</v>
      </c>
      <c r="B27" s="372"/>
      <c r="C27" s="372"/>
      <c r="D27" s="372"/>
      <c r="E27" s="372"/>
      <c r="F27" s="372"/>
      <c r="G27" s="372"/>
    </row>
    <row r="28" ht="12.75">
      <c r="A28" s="41"/>
    </row>
    <row r="29" spans="1:7" ht="26.25" customHeight="1">
      <c r="A29" s="370" t="s">
        <v>478</v>
      </c>
      <c r="B29" s="370"/>
      <c r="C29" s="370"/>
      <c r="D29" s="370"/>
      <c r="E29" s="370"/>
      <c r="F29" s="370"/>
      <c r="G29" s="370"/>
    </row>
  </sheetData>
  <sheetProtection/>
  <mergeCells count="7">
    <mergeCell ref="A29:G29"/>
    <mergeCell ref="A1:G1"/>
    <mergeCell ref="A2:G2"/>
    <mergeCell ref="A19:G19"/>
    <mergeCell ref="A22:G22"/>
    <mergeCell ref="A23:G23"/>
    <mergeCell ref="A27:G27"/>
  </mergeCells>
  <printOptions horizontalCentered="1"/>
  <pageMargins left="0" right="0" top="0.7874015748031497" bottom="0.7874015748031497" header="0.31496062992125984" footer="0.31496062992125984"/>
  <pageSetup horizontalDpi="600" verticalDpi="600" orientation="landscape" scale="95" r:id="rId1"/>
  <headerFooter>
    <oddFooter>&amp;C&amp;A&amp;RPágina &amp;P</oddFooter>
  </headerFooter>
</worksheet>
</file>

<file path=xl/worksheets/sheet6.xml><?xml version="1.0" encoding="utf-8"?>
<worksheet xmlns="http://schemas.openxmlformats.org/spreadsheetml/2006/main" xmlns:r="http://schemas.openxmlformats.org/officeDocument/2006/relationships">
  <dimension ref="A1:D36"/>
  <sheetViews>
    <sheetView zoomScalePageLayoutView="0" workbookViewId="0" topLeftCell="A1">
      <pane ySplit="2" topLeftCell="A3" activePane="bottomLeft" state="frozen"/>
      <selection pane="topLeft" activeCell="A1" sqref="A1"/>
      <selection pane="bottomLeft" activeCell="A1" sqref="A1:D1"/>
    </sheetView>
  </sheetViews>
  <sheetFormatPr defaultColWidth="11.421875" defaultRowHeight="12.75"/>
  <cols>
    <col min="1" max="1" width="50.57421875" style="107" customWidth="1"/>
    <col min="2" max="2" width="9.421875" style="107" customWidth="1"/>
    <col min="3" max="4" width="16.140625" style="107" customWidth="1"/>
    <col min="5" max="16384" width="11.421875" style="107" customWidth="1"/>
  </cols>
  <sheetData>
    <row r="1" spans="1:4" ht="12.75">
      <c r="A1" s="366" t="s">
        <v>443</v>
      </c>
      <c r="B1" s="366"/>
      <c r="C1" s="366"/>
      <c r="D1" s="366"/>
    </row>
    <row r="2" spans="1:4" ht="12.75">
      <c r="A2" s="366" t="s">
        <v>444</v>
      </c>
      <c r="B2" s="366"/>
      <c r="C2" s="366"/>
      <c r="D2" s="366"/>
    </row>
    <row r="4" spans="1:4" s="108" customFormat="1" ht="12.75">
      <c r="A4" s="373" t="s">
        <v>445</v>
      </c>
      <c r="B4" s="373"/>
      <c r="C4" s="373"/>
      <c r="D4" s="373"/>
    </row>
    <row r="5" spans="1:4" s="108" customFormat="1" ht="12.75">
      <c r="A5" s="374" t="s">
        <v>446</v>
      </c>
      <c r="B5" s="374" t="s">
        <v>447</v>
      </c>
      <c r="C5" s="374" t="s">
        <v>448</v>
      </c>
      <c r="D5" s="374"/>
    </row>
    <row r="6" spans="1:4" s="108" customFormat="1" ht="38.25">
      <c r="A6" s="374"/>
      <c r="B6" s="374"/>
      <c r="C6" s="109" t="s">
        <v>449</v>
      </c>
      <c r="D6" s="109" t="s">
        <v>450</v>
      </c>
    </row>
    <row r="7" spans="1:4" ht="12.75">
      <c r="A7" s="110"/>
      <c r="B7" s="110"/>
      <c r="C7" s="110"/>
      <c r="D7" s="110"/>
    </row>
    <row r="8" spans="1:4" ht="12.75">
      <c r="A8" s="110"/>
      <c r="B8" s="110"/>
      <c r="C8" s="110"/>
      <c r="D8" s="110"/>
    </row>
    <row r="9" spans="1:4" ht="12.75">
      <c r="A9" s="110"/>
      <c r="B9" s="110"/>
      <c r="C9" s="110"/>
      <c r="D9" s="110"/>
    </row>
    <row r="10" spans="1:4" ht="12.75">
      <c r="A10" s="110"/>
      <c r="B10" s="110"/>
      <c r="C10" s="110"/>
      <c r="D10" s="110"/>
    </row>
    <row r="11" spans="1:4" ht="12.75">
      <c r="A11" s="110"/>
      <c r="B11" s="110"/>
      <c r="C11" s="110"/>
      <c r="D11" s="110"/>
    </row>
    <row r="12" spans="1:4" ht="12.75">
      <c r="A12" s="110"/>
      <c r="B12" s="110"/>
      <c r="C12" s="110"/>
      <c r="D12" s="110"/>
    </row>
    <row r="13" spans="1:4" ht="12.75">
      <c r="A13" s="110"/>
      <c r="B13" s="110"/>
      <c r="C13" s="110"/>
      <c r="D13" s="110"/>
    </row>
    <row r="14" spans="1:4" ht="12.75">
      <c r="A14" s="110"/>
      <c r="B14" s="110"/>
      <c r="C14" s="110"/>
      <c r="D14" s="110"/>
    </row>
    <row r="15" spans="1:4" ht="12.75">
      <c r="A15" s="110"/>
      <c r="B15" s="110"/>
      <c r="C15" s="110"/>
      <c r="D15" s="110"/>
    </row>
    <row r="16" spans="1:4" ht="12.75">
      <c r="A16" s="110"/>
      <c r="B16" s="110"/>
      <c r="C16" s="110"/>
      <c r="D16" s="110"/>
    </row>
    <row r="17" spans="1:4" ht="12.75">
      <c r="A17" s="110"/>
      <c r="B17" s="110"/>
      <c r="C17" s="110"/>
      <c r="D17" s="110"/>
    </row>
    <row r="18" spans="1:4" ht="12.75">
      <c r="A18" s="110"/>
      <c r="B18" s="110"/>
      <c r="C18" s="110"/>
      <c r="D18" s="110"/>
    </row>
    <row r="19" spans="1:4" ht="12.75">
      <c r="A19" s="110"/>
      <c r="B19" s="110"/>
      <c r="C19" s="110"/>
      <c r="D19" s="110"/>
    </row>
    <row r="20" spans="1:4" ht="12.75">
      <c r="A20" s="110"/>
      <c r="B20" s="110"/>
      <c r="C20" s="110"/>
      <c r="D20" s="110"/>
    </row>
    <row r="21" spans="1:4" ht="32.25" customHeight="1">
      <c r="A21" s="376" t="s">
        <v>451</v>
      </c>
      <c r="B21" s="376"/>
      <c r="C21" s="376"/>
      <c r="D21" s="111" t="s">
        <v>452</v>
      </c>
    </row>
    <row r="22" spans="1:4" ht="32.25" customHeight="1">
      <c r="A22" s="376" t="s">
        <v>453</v>
      </c>
      <c r="B22" s="376"/>
      <c r="C22" s="376"/>
      <c r="D22" s="111" t="s">
        <v>452</v>
      </c>
    </row>
    <row r="24" spans="1:4" ht="25.5" customHeight="1">
      <c r="A24" s="367" t="s">
        <v>454</v>
      </c>
      <c r="B24" s="367"/>
      <c r="C24" s="367"/>
      <c r="D24" s="367"/>
    </row>
    <row r="26" spans="1:4" ht="41.25" customHeight="1">
      <c r="A26" s="367" t="s">
        <v>455</v>
      </c>
      <c r="B26" s="367"/>
      <c r="C26" s="367"/>
      <c r="D26" s="367"/>
    </row>
    <row r="27" ht="12.75">
      <c r="A27" s="112"/>
    </row>
    <row r="28" ht="12.75">
      <c r="A28" s="112"/>
    </row>
    <row r="29" spans="1:4" ht="12.75">
      <c r="A29" s="366" t="s">
        <v>253</v>
      </c>
      <c r="B29" s="366"/>
      <c r="C29" s="366"/>
      <c r="D29" s="366"/>
    </row>
    <row r="30" spans="1:4" ht="12.75">
      <c r="A30" s="366" t="s">
        <v>254</v>
      </c>
      <c r="B30" s="366"/>
      <c r="C30" s="366"/>
      <c r="D30" s="366"/>
    </row>
    <row r="32" spans="1:4" ht="12.75">
      <c r="A32" s="375" t="s">
        <v>456</v>
      </c>
      <c r="B32" s="375"/>
      <c r="C32" s="375"/>
      <c r="D32" s="375"/>
    </row>
    <row r="34" spans="1:4" ht="27.75" customHeight="1">
      <c r="A34" s="367" t="s">
        <v>457</v>
      </c>
      <c r="B34" s="367"/>
      <c r="C34" s="367"/>
      <c r="D34" s="367"/>
    </row>
    <row r="36" spans="1:4" ht="91.5" customHeight="1">
      <c r="A36" s="367" t="s">
        <v>806</v>
      </c>
      <c r="B36" s="367"/>
      <c r="C36" s="367"/>
      <c r="D36" s="367"/>
    </row>
  </sheetData>
  <sheetProtection/>
  <mergeCells count="15">
    <mergeCell ref="A32:D32"/>
    <mergeCell ref="A34:D34"/>
    <mergeCell ref="A36:D36"/>
    <mergeCell ref="A21:C21"/>
    <mergeCell ref="A22:C22"/>
    <mergeCell ref="A24:D24"/>
    <mergeCell ref="A26:D26"/>
    <mergeCell ref="A29:D29"/>
    <mergeCell ref="A30:D30"/>
    <mergeCell ref="A1:D1"/>
    <mergeCell ref="A2:D2"/>
    <mergeCell ref="A4:D4"/>
    <mergeCell ref="A5:A6"/>
    <mergeCell ref="B5:B6"/>
    <mergeCell ref="C5:D5"/>
  </mergeCells>
  <printOptions horizontalCentered="1"/>
  <pageMargins left="0.7874015748031497" right="0.3937007874015748" top="1.1811023622047245" bottom="0.984251968503937" header="0.31496062992125984" footer="0.31496062992125984"/>
  <pageSetup horizontalDpi="600" verticalDpi="600" orientation="portrait" scale="90" r:id="rId1"/>
  <headerFooter>
    <oddFooter>&amp;C&amp;A&amp;RPágina &amp;P</oddFooter>
  </headerFooter>
</worksheet>
</file>

<file path=xl/worksheets/sheet7.xml><?xml version="1.0" encoding="utf-8"?>
<worksheet xmlns="http://schemas.openxmlformats.org/spreadsheetml/2006/main" xmlns:r="http://schemas.openxmlformats.org/officeDocument/2006/relationships">
  <dimension ref="A1:F64"/>
  <sheetViews>
    <sheetView zoomScalePageLayoutView="0" workbookViewId="0" topLeftCell="A1">
      <pane ySplit="2" topLeftCell="A45" activePane="bottomLeft" state="frozen"/>
      <selection pane="topLeft" activeCell="A1" sqref="A1"/>
      <selection pane="bottomLeft" activeCell="A1" sqref="A1:F1"/>
    </sheetView>
  </sheetViews>
  <sheetFormatPr defaultColWidth="11.421875" defaultRowHeight="12.75"/>
  <cols>
    <col min="1" max="1" width="20.57421875" style="169" customWidth="1"/>
    <col min="2" max="2" width="21.7109375" style="169" customWidth="1"/>
    <col min="3" max="3" width="19.8515625" style="169" customWidth="1"/>
    <col min="4" max="4" width="17.28125" style="169" customWidth="1"/>
    <col min="5" max="5" width="20.00390625" style="169" customWidth="1"/>
    <col min="6" max="6" width="24.8515625" style="169" customWidth="1"/>
    <col min="7" max="16384" width="11.421875" style="169" customWidth="1"/>
  </cols>
  <sheetData>
    <row r="1" spans="1:6" ht="12.75">
      <c r="A1" s="366" t="s">
        <v>726</v>
      </c>
      <c r="B1" s="366"/>
      <c r="C1" s="366"/>
      <c r="D1" s="366"/>
      <c r="E1" s="366"/>
      <c r="F1" s="366"/>
    </row>
    <row r="2" spans="1:6" ht="12.75">
      <c r="A2" s="366" t="s">
        <v>731</v>
      </c>
      <c r="B2" s="366"/>
      <c r="C2" s="366"/>
      <c r="D2" s="366"/>
      <c r="E2" s="366"/>
      <c r="F2" s="366"/>
    </row>
    <row r="3" spans="1:6" ht="12.75">
      <c r="A3" s="389"/>
      <c r="B3" s="389"/>
      <c r="C3" s="389"/>
      <c r="D3" s="389"/>
      <c r="E3" s="389"/>
      <c r="F3" s="389"/>
    </row>
    <row r="4" spans="1:6" ht="50.25" customHeight="1">
      <c r="A4" s="392" t="s">
        <v>733</v>
      </c>
      <c r="B4" s="392"/>
      <c r="C4" s="392"/>
      <c r="D4" s="392"/>
      <c r="E4" s="392"/>
      <c r="F4" s="170" t="s">
        <v>732</v>
      </c>
    </row>
    <row r="5" spans="1:6" ht="47.25" customHeight="1">
      <c r="A5" s="392" t="s">
        <v>743</v>
      </c>
      <c r="B5" s="392"/>
      <c r="C5" s="392"/>
      <c r="D5" s="392"/>
      <c r="E5" s="392"/>
      <c r="F5" s="170" t="s">
        <v>732</v>
      </c>
    </row>
    <row r="6" spans="1:6" ht="26.25" customHeight="1">
      <c r="A6" s="388"/>
      <c r="B6" s="388"/>
      <c r="C6" s="388"/>
      <c r="D6" s="388"/>
      <c r="E6" s="388"/>
      <c r="F6" s="388"/>
    </row>
    <row r="7" spans="1:6" ht="47.25" customHeight="1" hidden="1">
      <c r="A7" s="389"/>
      <c r="B7" s="389"/>
      <c r="C7" s="389"/>
      <c r="D7" s="389"/>
      <c r="E7" s="389"/>
      <c r="F7" s="389"/>
    </row>
    <row r="8" spans="1:6" ht="16.5" customHeight="1">
      <c r="A8" s="390" t="s">
        <v>744</v>
      </c>
      <c r="B8" s="390"/>
      <c r="C8" s="390"/>
      <c r="D8" s="390"/>
      <c r="E8" s="390"/>
      <c r="F8" s="390"/>
    </row>
    <row r="9" spans="1:6" ht="16.5" customHeight="1">
      <c r="A9" s="390"/>
      <c r="B9" s="390"/>
      <c r="C9" s="390"/>
      <c r="D9" s="390"/>
      <c r="E9" s="390"/>
      <c r="F9" s="390"/>
    </row>
    <row r="10" spans="1:6" ht="24" customHeight="1">
      <c r="A10" s="386" t="s">
        <v>734</v>
      </c>
      <c r="B10" s="386"/>
      <c r="C10" s="386"/>
      <c r="D10" s="386"/>
      <c r="E10" s="386"/>
      <c r="F10" s="386"/>
    </row>
    <row r="11" spans="1:6" ht="15.75" customHeight="1">
      <c r="A11" s="379" t="s">
        <v>735</v>
      </c>
      <c r="B11" s="380"/>
      <c r="C11" s="380"/>
      <c r="D11" s="380"/>
      <c r="E11" s="380"/>
      <c r="F11" s="381"/>
    </row>
    <row r="12" spans="1:6" ht="12.75">
      <c r="A12" s="382" t="s">
        <v>1</v>
      </c>
      <c r="B12" s="383"/>
      <c r="C12" s="382" t="s">
        <v>736</v>
      </c>
      <c r="D12" s="383"/>
      <c r="E12" s="171" t="s">
        <v>737</v>
      </c>
      <c r="F12" s="171" t="s">
        <v>738</v>
      </c>
    </row>
    <row r="13" spans="1:6" ht="20.25" customHeight="1">
      <c r="A13" s="384"/>
      <c r="B13" s="384"/>
      <c r="C13" s="384"/>
      <c r="D13" s="384"/>
      <c r="E13" s="172"/>
      <c r="F13" s="172"/>
    </row>
    <row r="14" spans="1:6" ht="20.25" customHeight="1">
      <c r="A14" s="391"/>
      <c r="B14" s="391"/>
      <c r="C14" s="391"/>
      <c r="D14" s="391"/>
      <c r="E14" s="391"/>
      <c r="F14" s="391"/>
    </row>
    <row r="15" spans="1:6" ht="15.75">
      <c r="A15" s="393" t="s">
        <v>745</v>
      </c>
      <c r="B15" s="393"/>
      <c r="C15" s="393"/>
      <c r="D15" s="393"/>
      <c r="E15" s="393"/>
      <c r="F15" s="393"/>
    </row>
    <row r="16" spans="1:6" ht="12.75">
      <c r="A16" s="382" t="s">
        <v>1</v>
      </c>
      <c r="B16" s="383"/>
      <c r="C16" s="382" t="s">
        <v>736</v>
      </c>
      <c r="D16" s="383"/>
      <c r="E16" s="171" t="s">
        <v>737</v>
      </c>
      <c r="F16" s="171" t="s">
        <v>738</v>
      </c>
    </row>
    <row r="17" spans="1:6" ht="20.25" customHeight="1">
      <c r="A17" s="384"/>
      <c r="B17" s="384"/>
      <c r="C17" s="384"/>
      <c r="D17" s="384"/>
      <c r="E17" s="172"/>
      <c r="F17" s="172"/>
    </row>
    <row r="18" spans="1:6" ht="21.75" customHeight="1">
      <c r="A18" s="382" t="s">
        <v>1</v>
      </c>
      <c r="B18" s="383"/>
      <c r="C18" s="382" t="s">
        <v>736</v>
      </c>
      <c r="D18" s="383"/>
      <c r="E18" s="171" t="s">
        <v>737</v>
      </c>
      <c r="F18" s="171" t="s">
        <v>738</v>
      </c>
    </row>
    <row r="19" spans="1:6" ht="21" customHeight="1">
      <c r="A19" s="384"/>
      <c r="B19" s="384"/>
      <c r="C19" s="384"/>
      <c r="D19" s="384"/>
      <c r="E19" s="172"/>
      <c r="F19" s="172"/>
    </row>
    <row r="20" spans="1:6" ht="12.75">
      <c r="A20" s="387"/>
      <c r="B20" s="387"/>
      <c r="C20" s="387"/>
      <c r="D20" s="387"/>
      <c r="E20" s="387"/>
      <c r="F20" s="387"/>
    </row>
    <row r="21" spans="1:6" ht="24" customHeight="1">
      <c r="A21" s="386" t="s">
        <v>739</v>
      </c>
      <c r="B21" s="386"/>
      <c r="C21" s="386"/>
      <c r="D21" s="386"/>
      <c r="E21" s="386"/>
      <c r="F21" s="386"/>
    </row>
    <row r="22" spans="1:6" ht="15.75" customHeight="1">
      <c r="A22" s="379" t="s">
        <v>735</v>
      </c>
      <c r="B22" s="380"/>
      <c r="C22" s="380"/>
      <c r="D22" s="380"/>
      <c r="E22" s="380"/>
      <c r="F22" s="381"/>
    </row>
    <row r="23" spans="1:6" ht="12.75">
      <c r="A23" s="382" t="s">
        <v>1</v>
      </c>
      <c r="B23" s="383"/>
      <c r="C23" s="382" t="s">
        <v>736</v>
      </c>
      <c r="D23" s="383"/>
      <c r="E23" s="171" t="s">
        <v>737</v>
      </c>
      <c r="F23" s="171" t="s">
        <v>738</v>
      </c>
    </row>
    <row r="24" spans="1:6" ht="20.25" customHeight="1">
      <c r="A24" s="384"/>
      <c r="B24" s="384"/>
      <c r="C24" s="384"/>
      <c r="D24" s="384"/>
      <c r="E24" s="172"/>
      <c r="F24" s="172"/>
    </row>
    <row r="25" spans="1:6" ht="20.25" customHeight="1">
      <c r="A25" s="385"/>
      <c r="B25" s="385"/>
      <c r="C25" s="385"/>
      <c r="D25" s="385"/>
      <c r="E25" s="385"/>
      <c r="F25" s="385"/>
    </row>
    <row r="26" spans="1:6" ht="15.75">
      <c r="A26" s="379" t="s">
        <v>745</v>
      </c>
      <c r="B26" s="380"/>
      <c r="C26" s="380"/>
      <c r="D26" s="380"/>
      <c r="E26" s="380"/>
      <c r="F26" s="381"/>
    </row>
    <row r="27" spans="1:6" ht="12.75">
      <c r="A27" s="382" t="s">
        <v>1</v>
      </c>
      <c r="B27" s="383"/>
      <c r="C27" s="382" t="s">
        <v>736</v>
      </c>
      <c r="D27" s="383"/>
      <c r="E27" s="171" t="s">
        <v>737</v>
      </c>
      <c r="F27" s="171" t="s">
        <v>738</v>
      </c>
    </row>
    <row r="28" spans="1:6" ht="20.25" customHeight="1">
      <c r="A28" s="384"/>
      <c r="B28" s="384"/>
      <c r="C28" s="384"/>
      <c r="D28" s="384"/>
      <c r="E28" s="172"/>
      <c r="F28" s="172"/>
    </row>
    <row r="29" spans="1:6" ht="21.75" customHeight="1">
      <c r="A29" s="382" t="s">
        <v>1</v>
      </c>
      <c r="B29" s="383"/>
      <c r="C29" s="382" t="s">
        <v>736</v>
      </c>
      <c r="D29" s="383"/>
      <c r="E29" s="171" t="s">
        <v>737</v>
      </c>
      <c r="F29" s="171" t="s">
        <v>738</v>
      </c>
    </row>
    <row r="30" spans="1:6" ht="21" customHeight="1">
      <c r="A30" s="384"/>
      <c r="B30" s="384"/>
      <c r="C30" s="384"/>
      <c r="D30" s="384"/>
      <c r="E30" s="172"/>
      <c r="F30" s="172"/>
    </row>
    <row r="32" spans="1:6" ht="24" customHeight="1">
      <c r="A32" s="386" t="s">
        <v>740</v>
      </c>
      <c r="B32" s="386"/>
      <c r="C32" s="386"/>
      <c r="D32" s="386"/>
      <c r="E32" s="386"/>
      <c r="F32" s="386"/>
    </row>
    <row r="33" spans="1:6" ht="15.75" customHeight="1">
      <c r="A33" s="379" t="s">
        <v>735</v>
      </c>
      <c r="B33" s="380"/>
      <c r="C33" s="380"/>
      <c r="D33" s="380"/>
      <c r="E33" s="380"/>
      <c r="F33" s="381"/>
    </row>
    <row r="34" spans="1:6" ht="12.75">
      <c r="A34" s="382" t="s">
        <v>1</v>
      </c>
      <c r="B34" s="383"/>
      <c r="C34" s="382" t="s">
        <v>736</v>
      </c>
      <c r="D34" s="383"/>
      <c r="E34" s="171" t="s">
        <v>737</v>
      </c>
      <c r="F34" s="171" t="s">
        <v>738</v>
      </c>
    </row>
    <row r="35" spans="1:6" ht="20.25" customHeight="1">
      <c r="A35" s="384"/>
      <c r="B35" s="384"/>
      <c r="C35" s="384"/>
      <c r="D35" s="384"/>
      <c r="E35" s="172"/>
      <c r="F35" s="172"/>
    </row>
    <row r="36" spans="1:6" ht="20.25" customHeight="1">
      <c r="A36" s="385"/>
      <c r="B36" s="385"/>
      <c r="C36" s="385"/>
      <c r="D36" s="385"/>
      <c r="E36" s="385"/>
      <c r="F36" s="385"/>
    </row>
    <row r="37" spans="1:6" ht="15.75">
      <c r="A37" s="379" t="s">
        <v>745</v>
      </c>
      <c r="B37" s="380"/>
      <c r="C37" s="380"/>
      <c r="D37" s="380"/>
      <c r="E37" s="380"/>
      <c r="F37" s="381"/>
    </row>
    <row r="38" spans="1:6" ht="12.75">
      <c r="A38" s="382" t="s">
        <v>1</v>
      </c>
      <c r="B38" s="383"/>
      <c r="C38" s="382" t="s">
        <v>736</v>
      </c>
      <c r="D38" s="383"/>
      <c r="E38" s="171" t="s">
        <v>737</v>
      </c>
      <c r="F38" s="171" t="s">
        <v>738</v>
      </c>
    </row>
    <row r="39" spans="1:6" ht="20.25" customHeight="1">
      <c r="A39" s="384"/>
      <c r="B39" s="384"/>
      <c r="C39" s="384"/>
      <c r="D39" s="384"/>
      <c r="E39" s="172"/>
      <c r="F39" s="172"/>
    </row>
    <row r="41" spans="1:6" ht="24" customHeight="1">
      <c r="A41" s="386" t="s">
        <v>741</v>
      </c>
      <c r="B41" s="386"/>
      <c r="C41" s="386"/>
      <c r="D41" s="386"/>
      <c r="E41" s="386"/>
      <c r="F41" s="386"/>
    </row>
    <row r="42" spans="1:6" ht="15.75" customHeight="1">
      <c r="A42" s="379" t="s">
        <v>735</v>
      </c>
      <c r="B42" s="380"/>
      <c r="C42" s="380"/>
      <c r="D42" s="380"/>
      <c r="E42" s="380"/>
      <c r="F42" s="381"/>
    </row>
    <row r="43" spans="1:6" ht="12.75">
      <c r="A43" s="382" t="s">
        <v>1</v>
      </c>
      <c r="B43" s="383"/>
      <c r="C43" s="382" t="s">
        <v>736</v>
      </c>
      <c r="D43" s="383"/>
      <c r="E43" s="171" t="s">
        <v>737</v>
      </c>
      <c r="F43" s="171" t="s">
        <v>738</v>
      </c>
    </row>
    <row r="44" spans="1:6" ht="20.25" customHeight="1">
      <c r="A44" s="384"/>
      <c r="B44" s="384"/>
      <c r="C44" s="384"/>
      <c r="D44" s="384"/>
      <c r="E44" s="172"/>
      <c r="F44" s="172"/>
    </row>
    <row r="45" spans="1:6" ht="12.75">
      <c r="A45" s="382" t="s">
        <v>1</v>
      </c>
      <c r="B45" s="383"/>
      <c r="C45" s="382" t="s">
        <v>736</v>
      </c>
      <c r="D45" s="383"/>
      <c r="E45" s="171" t="s">
        <v>737</v>
      </c>
      <c r="F45" s="171" t="s">
        <v>738</v>
      </c>
    </row>
    <row r="46" spans="1:6" ht="20.25" customHeight="1">
      <c r="A46" s="384"/>
      <c r="B46" s="384"/>
      <c r="C46" s="384"/>
      <c r="D46" s="384"/>
      <c r="E46" s="172"/>
      <c r="F46" s="172"/>
    </row>
    <row r="47" spans="1:6" ht="20.25" customHeight="1">
      <c r="A47" s="385"/>
      <c r="B47" s="385"/>
      <c r="C47" s="385"/>
      <c r="D47" s="385"/>
      <c r="E47" s="385"/>
      <c r="F47" s="385"/>
    </row>
    <row r="48" spans="1:6" ht="15.75">
      <c r="A48" s="379" t="s">
        <v>745</v>
      </c>
      <c r="B48" s="380"/>
      <c r="C48" s="380"/>
      <c r="D48" s="380"/>
      <c r="E48" s="380"/>
      <c r="F48" s="381"/>
    </row>
    <row r="49" spans="1:6" ht="12.75">
      <c r="A49" s="382" t="s">
        <v>1</v>
      </c>
      <c r="B49" s="383"/>
      <c r="C49" s="382" t="s">
        <v>736</v>
      </c>
      <c r="D49" s="383"/>
      <c r="E49" s="171" t="s">
        <v>737</v>
      </c>
      <c r="F49" s="171" t="s">
        <v>738</v>
      </c>
    </row>
    <row r="50" spans="1:6" ht="20.25" customHeight="1">
      <c r="A50" s="384"/>
      <c r="B50" s="384"/>
      <c r="C50" s="384"/>
      <c r="D50" s="384"/>
      <c r="E50" s="172"/>
      <c r="F50" s="172"/>
    </row>
    <row r="52" spans="1:6" ht="15.75">
      <c r="A52" s="386" t="s">
        <v>742</v>
      </c>
      <c r="B52" s="386"/>
      <c r="C52" s="386"/>
      <c r="D52" s="386"/>
      <c r="E52" s="386"/>
      <c r="F52" s="386"/>
    </row>
    <row r="53" spans="1:6" ht="15.75">
      <c r="A53" s="379" t="s">
        <v>735</v>
      </c>
      <c r="B53" s="380"/>
      <c r="C53" s="380"/>
      <c r="D53" s="380"/>
      <c r="E53" s="380"/>
      <c r="F53" s="381"/>
    </row>
    <row r="54" spans="1:6" ht="12.75">
      <c r="A54" s="382" t="s">
        <v>1</v>
      </c>
      <c r="B54" s="383"/>
      <c r="C54" s="382" t="s">
        <v>736</v>
      </c>
      <c r="D54" s="383"/>
      <c r="E54" s="171" t="s">
        <v>737</v>
      </c>
      <c r="F54" s="171" t="s">
        <v>738</v>
      </c>
    </row>
    <row r="55" spans="1:6" ht="12.75">
      <c r="A55" s="384"/>
      <c r="B55" s="384"/>
      <c r="C55" s="384"/>
      <c r="D55" s="384"/>
      <c r="E55" s="172"/>
      <c r="F55" s="172"/>
    </row>
    <row r="56" spans="1:6" ht="12.75">
      <c r="A56" s="385"/>
      <c r="B56" s="385"/>
      <c r="C56" s="385"/>
      <c r="D56" s="385"/>
      <c r="E56" s="385"/>
      <c r="F56" s="385"/>
    </row>
    <row r="57" spans="1:6" ht="15.75">
      <c r="A57" s="379" t="s">
        <v>746</v>
      </c>
      <c r="B57" s="380"/>
      <c r="C57" s="380"/>
      <c r="D57" s="380"/>
      <c r="E57" s="380"/>
      <c r="F57" s="381"/>
    </row>
    <row r="58" spans="1:6" ht="12.75">
      <c r="A58" s="382" t="s">
        <v>1</v>
      </c>
      <c r="B58" s="383"/>
      <c r="C58" s="382" t="s">
        <v>736</v>
      </c>
      <c r="D58" s="383"/>
      <c r="E58" s="171" t="s">
        <v>737</v>
      </c>
      <c r="F58" s="171" t="s">
        <v>738</v>
      </c>
    </row>
    <row r="59" spans="1:6" ht="12.75">
      <c r="A59" s="384"/>
      <c r="B59" s="384"/>
      <c r="C59" s="384"/>
      <c r="D59" s="384"/>
      <c r="E59" s="172"/>
      <c r="F59" s="172"/>
    </row>
    <row r="63" spans="2:5" ht="12.75">
      <c r="B63" s="378"/>
      <c r="C63" s="378"/>
      <c r="D63" s="378"/>
      <c r="E63" s="378"/>
    </row>
    <row r="64" spans="1:6" ht="12.75" customHeight="1">
      <c r="A64" s="377" t="s">
        <v>779</v>
      </c>
      <c r="B64" s="377"/>
      <c r="C64" s="377"/>
      <c r="D64" s="377"/>
      <c r="E64" s="377"/>
      <c r="F64" s="377"/>
    </row>
  </sheetData>
  <sheetProtection/>
  <mergeCells count="82">
    <mergeCell ref="A1:F1"/>
    <mergeCell ref="A2:F2"/>
    <mergeCell ref="A4:E4"/>
    <mergeCell ref="A15:F15"/>
    <mergeCell ref="A16:B16"/>
    <mergeCell ref="C16:D16"/>
    <mergeCell ref="A3:F3"/>
    <mergeCell ref="A5:E5"/>
    <mergeCell ref="A10:F10"/>
    <mergeCell ref="A11:F11"/>
    <mergeCell ref="A28:B28"/>
    <mergeCell ref="A12:B12"/>
    <mergeCell ref="C12:D12"/>
    <mergeCell ref="A13:B13"/>
    <mergeCell ref="C13:D13"/>
    <mergeCell ref="A6:F7"/>
    <mergeCell ref="A17:B17"/>
    <mergeCell ref="C17:D17"/>
    <mergeCell ref="A8:F9"/>
    <mergeCell ref="A14:F14"/>
    <mergeCell ref="A18:B18"/>
    <mergeCell ref="C18:D18"/>
    <mergeCell ref="A19:B19"/>
    <mergeCell ref="C19:D19"/>
    <mergeCell ref="C29:D29"/>
    <mergeCell ref="A21:F21"/>
    <mergeCell ref="A22:F22"/>
    <mergeCell ref="A23:B23"/>
    <mergeCell ref="C23:D23"/>
    <mergeCell ref="A24:B24"/>
    <mergeCell ref="C24:D24"/>
    <mergeCell ref="A30:B30"/>
    <mergeCell ref="C30:D30"/>
    <mergeCell ref="C28:D28"/>
    <mergeCell ref="A29:B29"/>
    <mergeCell ref="A20:F20"/>
    <mergeCell ref="A25:F25"/>
    <mergeCell ref="A26:F26"/>
    <mergeCell ref="A27:B27"/>
    <mergeCell ref="C27:D27"/>
    <mergeCell ref="A37:F37"/>
    <mergeCell ref="A38:B38"/>
    <mergeCell ref="C38:D38"/>
    <mergeCell ref="A39:B39"/>
    <mergeCell ref="A32:F32"/>
    <mergeCell ref="A42:F42"/>
    <mergeCell ref="A34:B34"/>
    <mergeCell ref="A33:F33"/>
    <mergeCell ref="C34:D34"/>
    <mergeCell ref="A35:B35"/>
    <mergeCell ref="C35:D35"/>
    <mergeCell ref="A36:F36"/>
    <mergeCell ref="A56:F56"/>
    <mergeCell ref="A48:F48"/>
    <mergeCell ref="A49:B49"/>
    <mergeCell ref="C49:D49"/>
    <mergeCell ref="A50:B50"/>
    <mergeCell ref="C50:D50"/>
    <mergeCell ref="A52:F52"/>
    <mergeCell ref="A53:F53"/>
    <mergeCell ref="A54:B54"/>
    <mergeCell ref="C54:D54"/>
    <mergeCell ref="A55:B55"/>
    <mergeCell ref="A44:B44"/>
    <mergeCell ref="C55:D55"/>
    <mergeCell ref="C44:D44"/>
    <mergeCell ref="C39:D39"/>
    <mergeCell ref="A45:B45"/>
    <mergeCell ref="C45:D45"/>
    <mergeCell ref="A46:B46"/>
    <mergeCell ref="C46:D46"/>
    <mergeCell ref="A47:F47"/>
    <mergeCell ref="A41:F41"/>
    <mergeCell ref="A43:B43"/>
    <mergeCell ref="C43:D43"/>
    <mergeCell ref="A64:F64"/>
    <mergeCell ref="B63:E63"/>
    <mergeCell ref="A57:F57"/>
    <mergeCell ref="A58:B58"/>
    <mergeCell ref="C58:D58"/>
    <mergeCell ref="A59:B59"/>
    <mergeCell ref="C59:D59"/>
  </mergeCells>
  <printOptions horizontalCentered="1"/>
  <pageMargins left="0" right="0" top="0.7874015748031497" bottom="0.7874015748031497" header="0.31496062992125984" footer="0.31496062992125984"/>
  <pageSetup horizontalDpi="600" verticalDpi="600" orientation="portrait" scale="75" r:id="rId1"/>
  <headerFooter>
    <oddFooter>&amp;C&amp;A&amp;RPágina &amp;P</oddFooter>
  </headerFooter>
</worksheet>
</file>

<file path=xl/worksheets/sheet8.xml><?xml version="1.0" encoding="utf-8"?>
<worksheet xmlns="http://schemas.openxmlformats.org/spreadsheetml/2006/main" xmlns:r="http://schemas.openxmlformats.org/officeDocument/2006/relationships">
  <dimension ref="A1:I56"/>
  <sheetViews>
    <sheetView zoomScalePageLayoutView="0" workbookViewId="0" topLeftCell="A1">
      <pane ySplit="2" topLeftCell="A3" activePane="bottomLeft" state="frozen"/>
      <selection pane="topLeft" activeCell="A1" sqref="A1"/>
      <selection pane="bottomLeft" activeCell="A1" sqref="A1:I1"/>
    </sheetView>
  </sheetViews>
  <sheetFormatPr defaultColWidth="11.421875" defaultRowHeight="12.75"/>
  <cols>
    <col min="1" max="1" width="20.57421875" style="153" customWidth="1"/>
    <col min="2" max="16384" width="11.421875" style="153" customWidth="1"/>
  </cols>
  <sheetData>
    <row r="1" spans="1:9" ht="12.75">
      <c r="A1" s="396" t="s">
        <v>727</v>
      </c>
      <c r="B1" s="396"/>
      <c r="C1" s="396"/>
      <c r="D1" s="396"/>
      <c r="E1" s="396"/>
      <c r="F1" s="396"/>
      <c r="G1" s="396"/>
      <c r="H1" s="396"/>
      <c r="I1" s="396"/>
    </row>
    <row r="2" spans="1:9" ht="12.75">
      <c r="A2" s="394" t="s">
        <v>703</v>
      </c>
      <c r="B2" s="394"/>
      <c r="C2" s="394"/>
      <c r="D2" s="394"/>
      <c r="E2" s="394"/>
      <c r="F2" s="394"/>
      <c r="G2" s="394"/>
      <c r="H2" s="394"/>
      <c r="I2" s="394"/>
    </row>
    <row r="3" spans="1:9" ht="12.75">
      <c r="A3" s="152"/>
      <c r="B3" s="152"/>
      <c r="C3" s="152"/>
      <c r="D3" s="152"/>
      <c r="E3" s="152"/>
      <c r="F3" s="152"/>
      <c r="G3" s="152"/>
      <c r="H3" s="152"/>
      <c r="I3" s="152"/>
    </row>
    <row r="4" spans="1:9" ht="56.25" customHeight="1">
      <c r="A4" s="397" t="s">
        <v>704</v>
      </c>
      <c r="B4" s="397"/>
      <c r="C4" s="397"/>
      <c r="D4" s="397"/>
      <c r="E4" s="397"/>
      <c r="F4" s="397"/>
      <c r="G4" s="397"/>
      <c r="H4" s="397"/>
      <c r="I4" s="397"/>
    </row>
    <row r="5" spans="1:9" ht="12.75">
      <c r="A5" s="152"/>
      <c r="B5" s="152"/>
      <c r="C5" s="152"/>
      <c r="D5" s="152"/>
      <c r="E5" s="152"/>
      <c r="F5" s="152"/>
      <c r="G5" s="152"/>
      <c r="H5" s="152"/>
      <c r="I5" s="152"/>
    </row>
    <row r="6" spans="1:9" ht="12.75">
      <c r="A6" s="154" t="s">
        <v>153</v>
      </c>
      <c r="B6" s="402" t="s">
        <v>783</v>
      </c>
      <c r="C6" s="403"/>
      <c r="D6" s="403"/>
      <c r="E6" s="403"/>
      <c r="F6" s="403"/>
      <c r="G6" s="403"/>
      <c r="H6" s="403"/>
      <c r="I6" s="403"/>
    </row>
    <row r="7" spans="1:9" ht="12.75">
      <c r="A7" s="154" t="s">
        <v>154</v>
      </c>
      <c r="B7" s="402" t="s">
        <v>783</v>
      </c>
      <c r="C7" s="403"/>
      <c r="D7" s="403"/>
      <c r="E7" s="403"/>
      <c r="F7" s="403"/>
      <c r="G7" s="403"/>
      <c r="H7" s="403"/>
      <c r="I7" s="403"/>
    </row>
    <row r="8" spans="1:9" ht="12.75">
      <c r="A8" s="154" t="s">
        <v>155</v>
      </c>
      <c r="B8" s="402" t="s">
        <v>783</v>
      </c>
      <c r="C8" s="403"/>
      <c r="D8" s="403"/>
      <c r="E8" s="403"/>
      <c r="F8" s="403"/>
      <c r="G8" s="403"/>
      <c r="H8" s="403"/>
      <c r="I8" s="403"/>
    </row>
    <row r="9" spans="1:9" ht="12.75">
      <c r="A9" s="152"/>
      <c r="B9" s="152"/>
      <c r="C9" s="152"/>
      <c r="D9" s="152"/>
      <c r="E9" s="152"/>
      <c r="F9" s="152"/>
      <c r="G9" s="152"/>
      <c r="H9" s="152"/>
      <c r="I9" s="152"/>
    </row>
    <row r="10" spans="1:9" ht="24" customHeight="1">
      <c r="A10" s="398" t="s">
        <v>782</v>
      </c>
      <c r="B10" s="399"/>
      <c r="C10" s="400"/>
      <c r="D10" s="401" t="s">
        <v>705</v>
      </c>
      <c r="E10" s="401"/>
      <c r="F10" s="401" t="s">
        <v>642</v>
      </c>
      <c r="G10" s="401"/>
      <c r="H10" s="401" t="s">
        <v>706</v>
      </c>
      <c r="I10" s="401"/>
    </row>
    <row r="11" spans="1:9" ht="12.75">
      <c r="A11" s="404"/>
      <c r="B11" s="404"/>
      <c r="C11" s="404"/>
      <c r="D11" s="405">
        <v>0</v>
      </c>
      <c r="E11" s="405"/>
      <c r="F11" s="405">
        <v>0</v>
      </c>
      <c r="G11" s="405"/>
      <c r="H11" s="405">
        <v>0</v>
      </c>
      <c r="I11" s="405"/>
    </row>
    <row r="12" spans="1:9" ht="12.75">
      <c r="A12" s="404"/>
      <c r="B12" s="404"/>
      <c r="C12" s="404"/>
      <c r="D12" s="405">
        <v>0</v>
      </c>
      <c r="E12" s="405"/>
      <c r="F12" s="405">
        <v>0</v>
      </c>
      <c r="G12" s="405"/>
      <c r="H12" s="405">
        <v>0</v>
      </c>
      <c r="I12" s="405"/>
    </row>
    <row r="13" spans="1:9" ht="12.75">
      <c r="A13" s="404"/>
      <c r="B13" s="404"/>
      <c r="C13" s="404"/>
      <c r="D13" s="405">
        <v>0</v>
      </c>
      <c r="E13" s="405"/>
      <c r="F13" s="405">
        <v>0</v>
      </c>
      <c r="G13" s="405"/>
      <c r="H13" s="405">
        <v>0</v>
      </c>
      <c r="I13" s="405"/>
    </row>
    <row r="14" spans="1:9" ht="12.75">
      <c r="A14" s="404"/>
      <c r="B14" s="404"/>
      <c r="C14" s="404"/>
      <c r="D14" s="405">
        <v>0</v>
      </c>
      <c r="E14" s="405"/>
      <c r="F14" s="405">
        <v>0</v>
      </c>
      <c r="G14" s="405"/>
      <c r="H14" s="405">
        <v>0</v>
      </c>
      <c r="I14" s="405"/>
    </row>
    <row r="15" spans="1:9" ht="12.75">
      <c r="A15" s="404"/>
      <c r="B15" s="404"/>
      <c r="C15" s="404"/>
      <c r="D15" s="405">
        <v>0</v>
      </c>
      <c r="E15" s="405"/>
      <c r="F15" s="405">
        <v>0</v>
      </c>
      <c r="G15" s="405"/>
      <c r="H15" s="405">
        <v>0</v>
      </c>
      <c r="I15" s="405"/>
    </row>
    <row r="16" spans="1:9" ht="12.75">
      <c r="A16" s="404"/>
      <c r="B16" s="404"/>
      <c r="C16" s="404"/>
      <c r="D16" s="405">
        <v>0</v>
      </c>
      <c r="E16" s="405"/>
      <c r="F16" s="405">
        <v>0</v>
      </c>
      <c r="G16" s="405"/>
      <c r="H16" s="405">
        <v>0</v>
      </c>
      <c r="I16" s="405"/>
    </row>
    <row r="17" spans="1:9" ht="12.75">
      <c r="A17" s="404"/>
      <c r="B17" s="404"/>
      <c r="C17" s="404"/>
      <c r="D17" s="405">
        <v>0</v>
      </c>
      <c r="E17" s="405"/>
      <c r="F17" s="405">
        <v>0</v>
      </c>
      <c r="G17" s="405"/>
      <c r="H17" s="405">
        <v>0</v>
      </c>
      <c r="I17" s="405"/>
    </row>
    <row r="18" spans="1:9" ht="12.75">
      <c r="A18" s="404"/>
      <c r="B18" s="404"/>
      <c r="C18" s="404"/>
      <c r="D18" s="405">
        <v>0</v>
      </c>
      <c r="E18" s="405"/>
      <c r="F18" s="405">
        <v>0</v>
      </c>
      <c r="G18" s="405"/>
      <c r="H18" s="405">
        <v>0</v>
      </c>
      <c r="I18" s="405"/>
    </row>
    <row r="19" spans="1:9" ht="12.75">
      <c r="A19" s="404"/>
      <c r="B19" s="404"/>
      <c r="C19" s="404"/>
      <c r="D19" s="405">
        <v>0</v>
      </c>
      <c r="E19" s="405"/>
      <c r="F19" s="405">
        <v>0</v>
      </c>
      <c r="G19" s="405"/>
      <c r="H19" s="405">
        <v>0</v>
      </c>
      <c r="I19" s="405"/>
    </row>
    <row r="20" spans="1:9" ht="12.75">
      <c r="A20" s="404"/>
      <c r="B20" s="404"/>
      <c r="C20" s="404"/>
      <c r="D20" s="405">
        <v>0</v>
      </c>
      <c r="E20" s="405"/>
      <c r="F20" s="405">
        <v>0</v>
      </c>
      <c r="G20" s="405"/>
      <c r="H20" s="405">
        <v>0</v>
      </c>
      <c r="I20" s="405"/>
    </row>
    <row r="21" spans="1:9" ht="12.75">
      <c r="A21" s="404"/>
      <c r="B21" s="404"/>
      <c r="C21" s="404"/>
      <c r="D21" s="405">
        <v>0</v>
      </c>
      <c r="E21" s="405"/>
      <c r="F21" s="405">
        <v>0</v>
      </c>
      <c r="G21" s="405"/>
      <c r="H21" s="405">
        <v>0</v>
      </c>
      <c r="I21" s="405"/>
    </row>
    <row r="22" spans="1:9" ht="12.75">
      <c r="A22" s="404"/>
      <c r="B22" s="404"/>
      <c r="C22" s="404"/>
      <c r="D22" s="405">
        <v>0</v>
      </c>
      <c r="E22" s="405"/>
      <c r="F22" s="405">
        <v>0</v>
      </c>
      <c r="G22" s="405"/>
      <c r="H22" s="405">
        <v>0</v>
      </c>
      <c r="I22" s="405"/>
    </row>
    <row r="23" spans="1:9" ht="12.75">
      <c r="A23" s="404"/>
      <c r="B23" s="404"/>
      <c r="C23" s="404"/>
      <c r="D23" s="405">
        <v>0</v>
      </c>
      <c r="E23" s="405"/>
      <c r="F23" s="405">
        <v>0</v>
      </c>
      <c r="G23" s="405"/>
      <c r="H23" s="405">
        <v>0</v>
      </c>
      <c r="I23" s="405"/>
    </row>
    <row r="24" spans="1:9" ht="12.75">
      <c r="A24" s="404"/>
      <c r="B24" s="404"/>
      <c r="C24" s="404"/>
      <c r="D24" s="405">
        <v>0</v>
      </c>
      <c r="E24" s="405"/>
      <c r="F24" s="405">
        <v>0</v>
      </c>
      <c r="G24" s="405"/>
      <c r="H24" s="405">
        <v>0</v>
      </c>
      <c r="I24" s="405"/>
    </row>
    <row r="25" spans="1:9" ht="12.75">
      <c r="A25" s="406" t="s">
        <v>809</v>
      </c>
      <c r="B25" s="407"/>
      <c r="C25" s="407"/>
      <c r="D25" s="408">
        <f>SUM(D11:E24)</f>
        <v>0</v>
      </c>
      <c r="E25" s="408"/>
      <c r="F25" s="408">
        <f>SUM(F11:G24)</f>
        <v>0</v>
      </c>
      <c r="G25" s="408"/>
      <c r="H25" s="408">
        <f>SUM(H11:I24)</f>
        <v>0</v>
      </c>
      <c r="I25" s="408"/>
    </row>
    <row r="26" spans="1:9" ht="12.75">
      <c r="A26" s="406" t="s">
        <v>810</v>
      </c>
      <c r="B26" s="407"/>
      <c r="C26" s="407"/>
      <c r="D26" s="409">
        <v>0</v>
      </c>
      <c r="E26" s="409"/>
      <c r="F26" s="409">
        <v>0</v>
      </c>
      <c r="G26" s="409"/>
      <c r="H26" s="409">
        <v>0</v>
      </c>
      <c r="I26" s="409"/>
    </row>
    <row r="27" spans="1:9" ht="12.75">
      <c r="A27" s="407" t="s">
        <v>707</v>
      </c>
      <c r="B27" s="407"/>
      <c r="C27" s="407"/>
      <c r="D27" s="410">
        <f>D25+D26</f>
        <v>0</v>
      </c>
      <c r="E27" s="410"/>
      <c r="F27" s="410">
        <f>F25+F26</f>
        <v>0</v>
      </c>
      <c r="G27" s="410"/>
      <c r="H27" s="410">
        <f>H25+H26</f>
        <v>0</v>
      </c>
      <c r="I27" s="410"/>
    </row>
    <row r="28" spans="1:9" ht="12.75">
      <c r="A28" s="155"/>
      <c r="B28" s="155"/>
      <c r="C28" s="155"/>
      <c r="D28" s="173"/>
      <c r="E28" s="173"/>
      <c r="F28" s="173"/>
      <c r="G28" s="173"/>
      <c r="H28" s="173"/>
      <c r="I28" s="173"/>
    </row>
    <row r="29" spans="1:9" ht="12.75">
      <c r="A29" s="394" t="s">
        <v>708</v>
      </c>
      <c r="B29" s="394"/>
      <c r="C29" s="394"/>
      <c r="D29" s="394"/>
      <c r="E29" s="394"/>
      <c r="F29" s="394"/>
      <c r="G29" s="394"/>
      <c r="H29" s="394"/>
      <c r="I29" s="394"/>
    </row>
    <row r="30" spans="1:9" ht="12.75">
      <c r="A30" s="174" t="s">
        <v>780</v>
      </c>
      <c r="B30" s="403" t="s">
        <v>709</v>
      </c>
      <c r="C30" s="403"/>
      <c r="D30" s="403"/>
      <c r="E30" s="403"/>
      <c r="F30" s="403"/>
      <c r="G30" s="403"/>
      <c r="H30" s="403"/>
      <c r="I30" s="403"/>
    </row>
    <row r="31" spans="1:9" ht="12.75">
      <c r="A31" s="174" t="s">
        <v>781</v>
      </c>
      <c r="B31" s="403" t="s">
        <v>709</v>
      </c>
      <c r="C31" s="403"/>
      <c r="D31" s="403"/>
      <c r="E31" s="403"/>
      <c r="F31" s="403"/>
      <c r="G31" s="403"/>
      <c r="H31" s="403"/>
      <c r="I31" s="403"/>
    </row>
    <row r="32" spans="1:9" ht="12.75">
      <c r="A32" s="152"/>
      <c r="B32" s="152"/>
      <c r="C32" s="152"/>
      <c r="D32" s="152"/>
      <c r="E32" s="152"/>
      <c r="F32" s="152"/>
      <c r="G32" s="152"/>
      <c r="H32" s="152"/>
      <c r="I32" s="152"/>
    </row>
    <row r="33" spans="1:9" ht="60" customHeight="1">
      <c r="A33" s="397" t="s">
        <v>710</v>
      </c>
      <c r="B33" s="397"/>
      <c r="C33" s="397"/>
      <c r="D33" s="397"/>
      <c r="E33" s="397"/>
      <c r="F33" s="397"/>
      <c r="G33" s="397"/>
      <c r="H33" s="397"/>
      <c r="I33" s="397"/>
    </row>
    <row r="34" spans="1:9" ht="12.75">
      <c r="A34" s="152"/>
      <c r="B34" s="152"/>
      <c r="C34" s="152"/>
      <c r="D34" s="152"/>
      <c r="E34" s="152"/>
      <c r="F34" s="152"/>
      <c r="G34" s="152"/>
      <c r="H34" s="152"/>
      <c r="I34" s="152"/>
    </row>
    <row r="35" spans="1:9" ht="12.75">
      <c r="A35" s="411" t="s">
        <v>1171</v>
      </c>
      <c r="B35" s="397"/>
      <c r="C35" s="397"/>
      <c r="D35" s="397"/>
      <c r="E35" s="397"/>
      <c r="F35" s="397"/>
      <c r="G35" s="397"/>
      <c r="H35" s="397"/>
      <c r="I35" s="397"/>
    </row>
    <row r="36" spans="1:9" ht="12.75">
      <c r="A36" s="152"/>
      <c r="B36" s="152"/>
      <c r="C36" s="152"/>
      <c r="D36" s="152"/>
      <c r="E36" s="152"/>
      <c r="F36" s="152"/>
      <c r="G36" s="152"/>
      <c r="H36" s="152"/>
      <c r="I36" s="152"/>
    </row>
    <row r="37" spans="1:9" ht="12.75">
      <c r="A37" s="152" t="s">
        <v>711</v>
      </c>
      <c r="B37" s="152"/>
      <c r="C37" s="152"/>
      <c r="D37" s="152"/>
      <c r="E37" s="152"/>
      <c r="F37" s="152"/>
      <c r="G37" s="152"/>
      <c r="H37" s="152"/>
      <c r="I37" s="152"/>
    </row>
    <row r="38" spans="1:9" ht="12.75">
      <c r="A38" s="152"/>
      <c r="B38" s="152"/>
      <c r="C38" s="152"/>
      <c r="D38" s="152"/>
      <c r="E38" s="152"/>
      <c r="F38" s="152"/>
      <c r="G38" s="152"/>
      <c r="H38" s="152"/>
      <c r="I38" s="152"/>
    </row>
    <row r="39" spans="1:9" ht="12.75">
      <c r="A39" s="152"/>
      <c r="B39" s="152"/>
      <c r="C39" s="152"/>
      <c r="D39" s="152"/>
      <c r="E39" s="152"/>
      <c r="F39" s="152"/>
      <c r="G39" s="152"/>
      <c r="H39" s="152"/>
      <c r="I39" s="152"/>
    </row>
    <row r="40" spans="1:9" ht="12.75">
      <c r="A40" s="412" t="s">
        <v>712</v>
      </c>
      <c r="B40" s="412"/>
      <c r="C40" s="412"/>
      <c r="D40" s="152"/>
      <c r="E40" s="152"/>
      <c r="F40" s="152"/>
      <c r="G40" s="152"/>
      <c r="H40" s="152"/>
      <c r="I40" s="152"/>
    </row>
    <row r="41" spans="1:9" ht="12.75">
      <c r="A41" s="152" t="s">
        <v>713</v>
      </c>
      <c r="B41" s="395"/>
      <c r="C41" s="395"/>
      <c r="D41" s="395"/>
      <c r="E41" s="395"/>
      <c r="F41" s="395"/>
      <c r="G41" s="395"/>
      <c r="H41" s="395"/>
      <c r="I41" s="395"/>
    </row>
    <row r="42" spans="1:9" ht="12.75">
      <c r="A42" s="152" t="s">
        <v>714</v>
      </c>
      <c r="B42" s="395"/>
      <c r="C42" s="395"/>
      <c r="D42" s="395"/>
      <c r="E42" s="395"/>
      <c r="F42" s="395"/>
      <c r="G42" s="395"/>
      <c r="H42" s="395"/>
      <c r="I42" s="395"/>
    </row>
    <row r="43" spans="1:9" ht="12.75">
      <c r="A43" s="152" t="s">
        <v>715</v>
      </c>
      <c r="B43" s="395"/>
      <c r="C43" s="395"/>
      <c r="D43" s="395"/>
      <c r="E43" s="395"/>
      <c r="F43" s="395"/>
      <c r="G43" s="395"/>
      <c r="H43" s="395"/>
      <c r="I43" s="395"/>
    </row>
    <row r="44" spans="1:9" ht="12.75">
      <c r="A44" s="152" t="s">
        <v>716</v>
      </c>
      <c r="B44" s="395"/>
      <c r="C44" s="395"/>
      <c r="D44" s="395"/>
      <c r="E44" s="395"/>
      <c r="F44" s="395"/>
      <c r="G44" s="395"/>
      <c r="H44" s="395"/>
      <c r="I44" s="395"/>
    </row>
    <row r="45" spans="1:9" ht="12.75">
      <c r="A45" s="152"/>
      <c r="B45" s="152"/>
      <c r="C45" s="152"/>
      <c r="D45" s="152"/>
      <c r="E45" s="152"/>
      <c r="F45" s="152"/>
      <c r="G45" s="152"/>
      <c r="H45" s="152"/>
      <c r="I45" s="152"/>
    </row>
    <row r="46" spans="1:9" ht="12.75">
      <c r="A46" s="152"/>
      <c r="B46" s="152"/>
      <c r="C46" s="152"/>
      <c r="D46" s="152"/>
      <c r="E46" s="152"/>
      <c r="F46" s="152"/>
      <c r="G46" s="152"/>
      <c r="H46" s="152"/>
      <c r="I46" s="152"/>
    </row>
    <row r="47" spans="1:9" ht="12.75">
      <c r="A47" s="152"/>
      <c r="B47" s="152"/>
      <c r="C47" s="152"/>
      <c r="D47" s="152"/>
      <c r="E47" s="152"/>
      <c r="F47" s="152"/>
      <c r="G47" s="152"/>
      <c r="H47" s="152"/>
      <c r="I47" s="152"/>
    </row>
    <row r="48" spans="1:9" ht="12.75">
      <c r="A48" s="152"/>
      <c r="B48" s="152"/>
      <c r="C48" s="152"/>
      <c r="D48" s="152"/>
      <c r="E48" s="152"/>
      <c r="F48" s="152"/>
      <c r="G48" s="152"/>
      <c r="H48" s="152"/>
      <c r="I48" s="152"/>
    </row>
    <row r="49" spans="1:9" ht="12.75">
      <c r="A49" s="152"/>
      <c r="B49" s="152"/>
      <c r="C49" s="152"/>
      <c r="D49" s="152"/>
      <c r="E49" s="152"/>
      <c r="F49" s="152"/>
      <c r="G49" s="152"/>
      <c r="H49" s="152"/>
      <c r="I49" s="152"/>
    </row>
    <row r="50" spans="1:9" ht="12.75">
      <c r="A50" s="152"/>
      <c r="B50" s="152"/>
      <c r="C50" s="152"/>
      <c r="D50" s="152"/>
      <c r="E50" s="152"/>
      <c r="F50" s="152"/>
      <c r="G50" s="152"/>
      <c r="H50" s="152"/>
      <c r="I50" s="152"/>
    </row>
    <row r="51" spans="1:9" ht="12.75">
      <c r="A51" s="152"/>
      <c r="B51" s="152"/>
      <c r="C51" s="152"/>
      <c r="D51" s="152"/>
      <c r="E51" s="152"/>
      <c r="F51" s="152"/>
      <c r="G51" s="152"/>
      <c r="H51" s="152"/>
      <c r="I51" s="152"/>
    </row>
    <row r="52" spans="1:9" ht="12.75">
      <c r="A52" s="152"/>
      <c r="B52" s="152"/>
      <c r="C52" s="152"/>
      <c r="D52" s="152"/>
      <c r="E52" s="152"/>
      <c r="F52" s="152"/>
      <c r="G52" s="152"/>
      <c r="H52" s="152"/>
      <c r="I52" s="152"/>
    </row>
    <row r="53" spans="1:9" ht="12.75">
      <c r="A53" s="152"/>
      <c r="B53" s="152"/>
      <c r="C53" s="152"/>
      <c r="D53" s="152"/>
      <c r="E53" s="152"/>
      <c r="F53" s="152"/>
      <c r="G53" s="152"/>
      <c r="H53" s="152"/>
      <c r="I53" s="152"/>
    </row>
    <row r="54" spans="1:9" ht="12.75">
      <c r="A54" s="152"/>
      <c r="B54" s="152"/>
      <c r="C54" s="152"/>
      <c r="D54" s="152"/>
      <c r="E54" s="152"/>
      <c r="F54" s="152"/>
      <c r="G54" s="152"/>
      <c r="H54" s="152"/>
      <c r="I54" s="152"/>
    </row>
    <row r="55" spans="1:9" ht="12.75">
      <c r="A55" s="152"/>
      <c r="B55" s="152"/>
      <c r="C55" s="152"/>
      <c r="D55" s="152"/>
      <c r="E55" s="152"/>
      <c r="F55" s="152"/>
      <c r="G55" s="152"/>
      <c r="H55" s="152"/>
      <c r="I55" s="152"/>
    </row>
    <row r="56" spans="1:9" ht="12.75">
      <c r="A56" s="152"/>
      <c r="B56" s="152"/>
      <c r="C56" s="152"/>
      <c r="D56" s="152"/>
      <c r="E56" s="152"/>
      <c r="F56" s="152"/>
      <c r="G56" s="152"/>
      <c r="H56" s="152"/>
      <c r="I56" s="152"/>
    </row>
  </sheetData>
  <sheetProtection/>
  <mergeCells count="88">
    <mergeCell ref="F14:G14"/>
    <mergeCell ref="H14:I14"/>
    <mergeCell ref="A15:C15"/>
    <mergeCell ref="D15:E15"/>
    <mergeCell ref="F15:G15"/>
    <mergeCell ref="H15:I15"/>
    <mergeCell ref="A29:I29"/>
    <mergeCell ref="B30:I30"/>
    <mergeCell ref="B31:I31"/>
    <mergeCell ref="A33:I33"/>
    <mergeCell ref="A35:I35"/>
    <mergeCell ref="A40:C40"/>
    <mergeCell ref="A26:C26"/>
    <mergeCell ref="D26:E26"/>
    <mergeCell ref="F26:G26"/>
    <mergeCell ref="H26:I26"/>
    <mergeCell ref="A27:C27"/>
    <mergeCell ref="D27:E27"/>
    <mergeCell ref="F27:G27"/>
    <mergeCell ref="H27:I27"/>
    <mergeCell ref="A24:C24"/>
    <mergeCell ref="D24:E24"/>
    <mergeCell ref="F24:G24"/>
    <mergeCell ref="H24:I24"/>
    <mergeCell ref="A25:C25"/>
    <mergeCell ref="D25:E25"/>
    <mergeCell ref="F25:G25"/>
    <mergeCell ref="H25:I25"/>
    <mergeCell ref="A22:C22"/>
    <mergeCell ref="D22:E22"/>
    <mergeCell ref="F22:G22"/>
    <mergeCell ref="H22:I22"/>
    <mergeCell ref="A23:C23"/>
    <mergeCell ref="D23:E23"/>
    <mergeCell ref="F23:G23"/>
    <mergeCell ref="H23:I23"/>
    <mergeCell ref="A20:C20"/>
    <mergeCell ref="D20:E20"/>
    <mergeCell ref="F20:G20"/>
    <mergeCell ref="H20:I20"/>
    <mergeCell ref="A21:C21"/>
    <mergeCell ref="D21:E21"/>
    <mergeCell ref="F21:G21"/>
    <mergeCell ref="H21:I21"/>
    <mergeCell ref="A18:C18"/>
    <mergeCell ref="D18:E18"/>
    <mergeCell ref="F18:G18"/>
    <mergeCell ref="H18:I18"/>
    <mergeCell ref="A19:C19"/>
    <mergeCell ref="D19:E19"/>
    <mergeCell ref="F19:G19"/>
    <mergeCell ref="H19:I19"/>
    <mergeCell ref="A17:C17"/>
    <mergeCell ref="D17:E17"/>
    <mergeCell ref="F17:G17"/>
    <mergeCell ref="H17:I17"/>
    <mergeCell ref="A14:C14"/>
    <mergeCell ref="D14:E14"/>
    <mergeCell ref="A16:C16"/>
    <mergeCell ref="D16:E16"/>
    <mergeCell ref="F16:G16"/>
    <mergeCell ref="H16:I16"/>
    <mergeCell ref="A12:C12"/>
    <mergeCell ref="D12:E12"/>
    <mergeCell ref="F12:G12"/>
    <mergeCell ref="H12:I12"/>
    <mergeCell ref="A13:C13"/>
    <mergeCell ref="D13:E13"/>
    <mergeCell ref="F13:G13"/>
    <mergeCell ref="H13:I13"/>
    <mergeCell ref="H10:I10"/>
    <mergeCell ref="B6:I6"/>
    <mergeCell ref="B7:I7"/>
    <mergeCell ref="B8:I8"/>
    <mergeCell ref="A11:C11"/>
    <mergeCell ref="D11:E11"/>
    <mergeCell ref="F11:G11"/>
    <mergeCell ref="H11:I11"/>
    <mergeCell ref="A2:I2"/>
    <mergeCell ref="B41:I41"/>
    <mergeCell ref="B42:I42"/>
    <mergeCell ref="B43:I43"/>
    <mergeCell ref="B44:I44"/>
    <mergeCell ref="A1:I1"/>
    <mergeCell ref="A4:I4"/>
    <mergeCell ref="A10:C10"/>
    <mergeCell ref="D10:E10"/>
    <mergeCell ref="F10:G10"/>
  </mergeCells>
  <printOptions horizontalCentered="1"/>
  <pageMargins left="0" right="0" top="0.7874015748031497" bottom="0.7874015748031497" header="0.31496062992125984" footer="0.31496062992125984"/>
  <pageSetup horizontalDpi="600" verticalDpi="600" orientation="portrait" scale="85" r:id="rId1"/>
  <headerFooter>
    <oddFooter>&amp;C&amp;A&amp;RPágina &amp;P</oddFooter>
  </headerFooter>
</worksheet>
</file>

<file path=xl/worksheets/sheet9.xml><?xml version="1.0" encoding="utf-8"?>
<worksheet xmlns="http://schemas.openxmlformats.org/spreadsheetml/2006/main" xmlns:r="http://schemas.openxmlformats.org/officeDocument/2006/relationships">
  <dimension ref="A1:K22"/>
  <sheetViews>
    <sheetView zoomScalePageLayoutView="0" workbookViewId="0" topLeftCell="A1">
      <pane ySplit="2" topLeftCell="A3" activePane="bottomLeft" state="frozen"/>
      <selection pane="topLeft" activeCell="A1" sqref="A1"/>
      <selection pane="bottomLeft" activeCell="A1" sqref="A1:K1"/>
    </sheetView>
  </sheetViews>
  <sheetFormatPr defaultColWidth="11.421875" defaultRowHeight="12.75"/>
  <cols>
    <col min="1" max="1" width="13.57421875" style="1" customWidth="1"/>
    <col min="2" max="2" width="13.421875" style="1" customWidth="1"/>
    <col min="3" max="3" width="15.7109375" style="1" customWidth="1"/>
    <col min="4" max="4" width="16.140625" style="1" customWidth="1"/>
    <col min="5" max="5" width="14.57421875" style="1" customWidth="1"/>
    <col min="6" max="9" width="11.421875" style="1" customWidth="1"/>
    <col min="10" max="10" width="13.421875" style="1" customWidth="1"/>
    <col min="11" max="11" width="15.28125" style="1" customWidth="1"/>
    <col min="12" max="16384" width="11.421875" style="1" customWidth="1"/>
  </cols>
  <sheetData>
    <row r="1" spans="1:11" ht="12.75">
      <c r="A1" s="413" t="s">
        <v>728</v>
      </c>
      <c r="B1" s="413"/>
      <c r="C1" s="413"/>
      <c r="D1" s="413"/>
      <c r="E1" s="413"/>
      <c r="F1" s="413"/>
      <c r="G1" s="413"/>
      <c r="H1" s="413"/>
      <c r="I1" s="413"/>
      <c r="J1" s="413"/>
      <c r="K1" s="413"/>
    </row>
    <row r="2" spans="1:11" ht="12.75">
      <c r="A2" s="413" t="s">
        <v>558</v>
      </c>
      <c r="B2" s="413"/>
      <c r="C2" s="413"/>
      <c r="D2" s="413"/>
      <c r="E2" s="413"/>
      <c r="F2" s="413"/>
      <c r="G2" s="413"/>
      <c r="H2" s="413"/>
      <c r="I2" s="413"/>
      <c r="J2" s="413"/>
      <c r="K2" s="413"/>
    </row>
    <row r="3" spans="1:11" ht="12.75">
      <c r="A3" s="416"/>
      <c r="B3" s="416"/>
      <c r="C3" s="416"/>
      <c r="D3" s="416"/>
      <c r="E3" s="416"/>
      <c r="F3" s="416"/>
      <c r="G3" s="416"/>
      <c r="H3" s="416"/>
      <c r="I3" s="416"/>
      <c r="J3" s="416"/>
      <c r="K3" s="416"/>
    </row>
    <row r="4" spans="1:11" ht="12.75">
      <c r="A4" s="413" t="s">
        <v>717</v>
      </c>
      <c r="B4" s="413"/>
      <c r="C4" s="413"/>
      <c r="D4" s="413"/>
      <c r="E4" s="413"/>
      <c r="F4" s="413"/>
      <c r="G4" s="413"/>
      <c r="H4" s="413"/>
      <c r="I4" s="413"/>
      <c r="J4" s="413"/>
      <c r="K4" s="413"/>
    </row>
    <row r="6" spans="1:11" ht="89.25">
      <c r="A6" s="414" t="s">
        <v>544</v>
      </c>
      <c r="B6" s="414" t="s">
        <v>545</v>
      </c>
      <c r="C6" s="414" t="s">
        <v>546</v>
      </c>
      <c r="D6" s="414" t="s">
        <v>547</v>
      </c>
      <c r="E6" s="414" t="s">
        <v>548</v>
      </c>
      <c r="F6" s="415" t="s">
        <v>549</v>
      </c>
      <c r="G6" s="415"/>
      <c r="H6" s="415"/>
      <c r="I6" s="415"/>
      <c r="J6" s="20" t="s">
        <v>550</v>
      </c>
      <c r="K6" s="20" t="s">
        <v>551</v>
      </c>
    </row>
    <row r="7" spans="1:11" ht="12.75">
      <c r="A7" s="414"/>
      <c r="B7" s="414"/>
      <c r="C7" s="414"/>
      <c r="D7" s="414"/>
      <c r="E7" s="414"/>
      <c r="F7" s="83" t="s">
        <v>552</v>
      </c>
      <c r="G7" s="83" t="s">
        <v>553</v>
      </c>
      <c r="H7" s="83" t="s">
        <v>554</v>
      </c>
      <c r="I7" s="83" t="s">
        <v>555</v>
      </c>
      <c r="J7" s="20" t="s">
        <v>556</v>
      </c>
      <c r="K7" s="20" t="s">
        <v>557</v>
      </c>
    </row>
    <row r="8" spans="1:11" ht="12.75">
      <c r="A8" s="124">
        <v>1</v>
      </c>
      <c r="B8" s="125"/>
      <c r="C8" s="126"/>
      <c r="D8" s="126"/>
      <c r="E8" s="126"/>
      <c r="F8" s="127"/>
      <c r="G8" s="127"/>
      <c r="H8" s="127"/>
      <c r="I8" s="127">
        <v>0</v>
      </c>
      <c r="J8" s="126"/>
      <c r="K8" s="126"/>
    </row>
    <row r="9" spans="1:11" ht="12.75">
      <c r="A9" s="124">
        <v>2</v>
      </c>
      <c r="B9" s="124"/>
      <c r="C9" s="126"/>
      <c r="D9" s="126"/>
      <c r="E9" s="126"/>
      <c r="F9" s="127"/>
      <c r="G9" s="127"/>
      <c r="H9" s="127"/>
      <c r="I9" s="127">
        <v>0</v>
      </c>
      <c r="J9" s="126"/>
      <c r="K9" s="126"/>
    </row>
    <row r="10" spans="1:11" ht="12.75">
      <c r="A10" s="124">
        <v>3</v>
      </c>
      <c r="B10" s="124"/>
      <c r="C10" s="126"/>
      <c r="D10" s="126"/>
      <c r="E10" s="126"/>
      <c r="F10" s="127"/>
      <c r="G10" s="127"/>
      <c r="H10" s="127"/>
      <c r="I10" s="127">
        <v>0</v>
      </c>
      <c r="J10" s="126"/>
      <c r="K10" s="126"/>
    </row>
    <row r="11" spans="1:11" ht="12.75">
      <c r="A11" s="124">
        <v>4</v>
      </c>
      <c r="B11" s="124"/>
      <c r="C11" s="126"/>
      <c r="D11" s="126"/>
      <c r="E11" s="126"/>
      <c r="F11" s="127"/>
      <c r="G11" s="127"/>
      <c r="H11" s="127"/>
      <c r="I11" s="127">
        <v>0</v>
      </c>
      <c r="J11" s="126"/>
      <c r="K11" s="126"/>
    </row>
    <row r="12" spans="1:11" ht="12.75">
      <c r="A12" s="124">
        <v>5</v>
      </c>
      <c r="B12" s="124"/>
      <c r="C12" s="126"/>
      <c r="D12" s="126"/>
      <c r="E12" s="126"/>
      <c r="F12" s="127"/>
      <c r="G12" s="127"/>
      <c r="H12" s="127"/>
      <c r="I12" s="127">
        <v>0</v>
      </c>
      <c r="J12" s="126"/>
      <c r="K12" s="126"/>
    </row>
    <row r="14" ht="12.75">
      <c r="A14" s="166" t="s">
        <v>718</v>
      </c>
    </row>
    <row r="15" ht="12.75">
      <c r="A15" s="165"/>
    </row>
    <row r="16" ht="12.75">
      <c r="A16" s="181" t="s">
        <v>559</v>
      </c>
    </row>
    <row r="17" ht="12.75">
      <c r="A17" s="167"/>
    </row>
    <row r="18" spans="1:2" ht="12.75">
      <c r="A18" s="182" t="s">
        <v>560</v>
      </c>
      <c r="B18" s="1" t="s">
        <v>239</v>
      </c>
    </row>
    <row r="19" spans="1:2" ht="25.5">
      <c r="A19" s="182" t="s">
        <v>561</v>
      </c>
      <c r="B19" s="1" t="s">
        <v>239</v>
      </c>
    </row>
    <row r="20" spans="1:2" ht="12.75">
      <c r="A20" s="182" t="s">
        <v>784</v>
      </c>
      <c r="B20" s="1" t="s">
        <v>239</v>
      </c>
    </row>
    <row r="21" ht="12.75">
      <c r="A21" s="165"/>
    </row>
    <row r="22" ht="12.75">
      <c r="A22" s="165"/>
    </row>
  </sheetData>
  <sheetProtection/>
  <mergeCells count="10">
    <mergeCell ref="A1:K1"/>
    <mergeCell ref="A2:K2"/>
    <mergeCell ref="A6:A7"/>
    <mergeCell ref="B6:B7"/>
    <mergeCell ref="C6:C7"/>
    <mergeCell ref="D6:D7"/>
    <mergeCell ref="E6:E7"/>
    <mergeCell ref="F6:I6"/>
    <mergeCell ref="A4:K4"/>
    <mergeCell ref="A3:K3"/>
  </mergeCells>
  <printOptions horizontalCentered="1"/>
  <pageMargins left="0" right="0" top="0.7874015748031497" bottom="0.7874015748031497" header="0.31496062992125984" footer="0.31496062992125984"/>
  <pageSetup horizontalDpi="600" verticalDpi="600" orientation="landscape" scale="9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GCASTIBLANCO</dc:creator>
  <cp:keywords/>
  <dc:description/>
  <cp:lastModifiedBy>mardur</cp:lastModifiedBy>
  <cp:lastPrinted>2018-03-12T16:22:01Z</cp:lastPrinted>
  <dcterms:created xsi:type="dcterms:W3CDTF">2013-10-23T20:41:31Z</dcterms:created>
  <dcterms:modified xsi:type="dcterms:W3CDTF">2019-01-17T23:45:52Z</dcterms:modified>
  <cp:category/>
  <cp:version/>
  <cp:contentType/>
  <cp:contentStatus/>
</cp:coreProperties>
</file>